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Исполнение 4 квартал 2021г\"/>
    </mc:Choice>
  </mc:AlternateContent>
  <bookViews>
    <workbookView xWindow="0" yWindow="0" windowWidth="28800" windowHeight="11730" activeTab="1"/>
  </bookViews>
  <sheets>
    <sheet name="1" sheetId="1" r:id="rId1"/>
    <sheet name="2" sheetId="2" r:id="rId2"/>
  </sheets>
  <definedNames>
    <definedName name="BFT_Print_Titles" localSheetId="0">'1'!$6:$8</definedName>
    <definedName name="BFT_Print_Titles" localSheetId="1">'2'!$6:$8</definedName>
    <definedName name="LAST_CELL" localSheetId="0">'1'!#REF!</definedName>
    <definedName name="LAST_CELL" localSheetId="1">'2'!#REF!</definedName>
  </definedNames>
  <calcPr calcId="162913"/>
</workbook>
</file>

<file path=xl/calcChain.xml><?xml version="1.0" encoding="utf-8"?>
<calcChain xmlns="http://schemas.openxmlformats.org/spreadsheetml/2006/main">
  <c r="H55" i="2" l="1"/>
  <c r="H49" i="2"/>
  <c r="G55" i="2"/>
  <c r="G50" i="2"/>
  <c r="H50" i="2"/>
  <c r="G53" i="2"/>
  <c r="H53" i="2"/>
  <c r="H46" i="1"/>
  <c r="H15" i="1"/>
  <c r="H57" i="1"/>
  <c r="H52" i="1"/>
  <c r="G46" i="1"/>
  <c r="G57" i="1"/>
  <c r="G49" i="2" l="1"/>
  <c r="H32" i="2"/>
  <c r="H42" i="1"/>
  <c r="H67" i="2" l="1"/>
  <c r="G67" i="2"/>
  <c r="H15" i="2"/>
  <c r="G15" i="2"/>
  <c r="H70" i="1"/>
  <c r="G70" i="1"/>
  <c r="H32" i="1"/>
  <c r="G32" i="1"/>
  <c r="G15" i="1"/>
  <c r="H79" i="2" l="1"/>
  <c r="H78" i="2" s="1"/>
  <c r="G79" i="2"/>
  <c r="G78" i="2" s="1"/>
  <c r="H76" i="2"/>
  <c r="H75" i="2" s="1"/>
  <c r="G76" i="2"/>
  <c r="G75" i="2" s="1"/>
  <c r="G9" i="2" s="1"/>
  <c r="H73" i="2"/>
  <c r="H72" i="2" s="1"/>
  <c r="G73" i="2"/>
  <c r="G72" i="2" s="1"/>
  <c r="H70" i="2"/>
  <c r="G70" i="2"/>
  <c r="H65" i="2"/>
  <c r="G65" i="2"/>
  <c r="H63" i="2"/>
  <c r="G63" i="2"/>
  <c r="H61" i="2"/>
  <c r="G61" i="2"/>
  <c r="H45" i="2"/>
  <c r="H44" i="2" s="1"/>
  <c r="G45" i="2"/>
  <c r="G44" i="2" s="1"/>
  <c r="H42" i="2"/>
  <c r="G42" i="2"/>
  <c r="H40" i="2"/>
  <c r="G40" i="2"/>
  <c r="H37" i="2"/>
  <c r="G37" i="2"/>
  <c r="H31" i="2"/>
  <c r="G32" i="2"/>
  <c r="G31" i="2" s="1"/>
  <c r="H29" i="2"/>
  <c r="G29" i="2"/>
  <c r="H27" i="2"/>
  <c r="G27" i="2"/>
  <c r="H25" i="2"/>
  <c r="G25" i="2"/>
  <c r="H14" i="2"/>
  <c r="G14" i="2"/>
  <c r="H11" i="2"/>
  <c r="H10" i="2" s="1"/>
  <c r="H9" i="2" s="1"/>
  <c r="G11" i="2"/>
  <c r="G10" i="2" s="1"/>
  <c r="H84" i="1"/>
  <c r="H83" i="1" s="1"/>
  <c r="G84" i="1"/>
  <c r="G83" i="1" s="1"/>
  <c r="H81" i="1"/>
  <c r="H80" i="1" s="1"/>
  <c r="G81" i="1"/>
  <c r="G80" i="1" s="1"/>
  <c r="H78" i="1"/>
  <c r="H77" i="1" s="1"/>
  <c r="G78" i="1"/>
  <c r="G77" i="1" s="1"/>
  <c r="H75" i="1"/>
  <c r="G75" i="1"/>
  <c r="H73" i="1"/>
  <c r="G73" i="1"/>
  <c r="H68" i="1"/>
  <c r="G68" i="1"/>
  <c r="G65" i="1" s="1"/>
  <c r="H66" i="1"/>
  <c r="H65" i="1" s="1"/>
  <c r="G66" i="1"/>
  <c r="H61" i="1"/>
  <c r="G61" i="1"/>
  <c r="H55" i="1"/>
  <c r="G55" i="1"/>
  <c r="G52" i="1"/>
  <c r="H47" i="1"/>
  <c r="G47" i="1"/>
  <c r="H44" i="1"/>
  <c r="G44" i="1"/>
  <c r="G42" i="1"/>
  <c r="H39" i="1"/>
  <c r="H38" i="1" s="1"/>
  <c r="G39" i="1"/>
  <c r="G38" i="1" s="1"/>
  <c r="H36" i="1"/>
  <c r="G36" i="1"/>
  <c r="H31" i="1"/>
  <c r="G31" i="1"/>
  <c r="H29" i="1"/>
  <c r="G29" i="1"/>
  <c r="H27" i="1"/>
  <c r="G27" i="1"/>
  <c r="G25" i="1"/>
  <c r="H14" i="1"/>
  <c r="G14" i="1"/>
  <c r="H11" i="1"/>
  <c r="H10" i="1" s="1"/>
  <c r="G11" i="1"/>
  <c r="G10" i="1" s="1"/>
  <c r="H51" i="1" l="1"/>
  <c r="G51" i="1"/>
  <c r="H60" i="2"/>
  <c r="G60" i="2"/>
  <c r="G39" i="2"/>
  <c r="G24" i="2"/>
  <c r="H24" i="2"/>
  <c r="H41" i="1"/>
  <c r="G41" i="1"/>
  <c r="H39" i="2"/>
  <c r="H24" i="1"/>
  <c r="G24" i="1"/>
  <c r="H9" i="1" l="1"/>
  <c r="G9" i="1"/>
</calcChain>
</file>

<file path=xl/sharedStrings.xml><?xml version="1.0" encoding="utf-8"?>
<sst xmlns="http://schemas.openxmlformats.org/spreadsheetml/2006/main" count="769" uniqueCount="130">
  <si>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</si>
  <si>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</si>
  <si>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</si>
  <si>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</si>
  <si>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</si>
  <si>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</si>
  <si>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</si>
  <si>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8</t>
  </si>
  <si>
    <t>КФСР</t>
  </si>
  <si>
    <t>2</t>
  </si>
  <si>
    <t>КЦСР</t>
  </si>
  <si>
    <t>3</t>
  </si>
  <si>
    <t>КВР</t>
  </si>
  <si>
    <t>4</t>
  </si>
  <si>
    <t>Наименование КВР</t>
  </si>
  <si>
    <t>Текущий год</t>
  </si>
  <si>
    <t>6</t>
  </si>
  <si>
    <t>ВСЕГО: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</si>
  <si>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</si>
  <si>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</si>
  <si>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</si>
  <si>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9900420300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</si>
  <si>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</si>
  <si>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</si>
  <si>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</si>
  <si>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</si>
  <si>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</si>
  <si>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</si>
  <si>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</si>
  <si>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</si>
  <si>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</si>
  <si>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</si>
  <si>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</si>
  <si>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</si>
  <si>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</si>
  <si>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</si>
  <si>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</si>
  <si>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</si>
  <si>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</si>
  <si>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</si>
  <si>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9900300030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</si>
  <si>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</si>
  <si>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</si>
  <si>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</si>
  <si>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</si>
  <si>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</si>
  <si>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</si>
  <si>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</si>
  <si>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</si>
  <si>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</si>
  <si>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</si>
  <si>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</si>
  <si>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</si>
  <si>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</si>
  <si>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</si>
  <si>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</si>
  <si>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</si>
  <si>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</si>
  <si>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</si>
  <si>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Коммунальное хозяйство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</si>
  <si>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</si>
  <si>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243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</si>
  <si>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</si>
  <si>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</si>
  <si>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9900700050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</si>
  <si>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</si>
  <si>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</si>
  <si>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</si>
  <si>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Реализация приоритетного проекта "Формирование комфортной городской среды"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</si>
  <si>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</si>
  <si>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</si>
  <si>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</si>
  <si>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</si>
  <si>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Прочие мероприятия по благоустройству поселения</t>
  </si>
  <si>
    <t>1003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</si>
  <si>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</si>
  <si>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</si>
  <si>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</si>
  <si>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</si>
  <si>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</si>
  <si>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</si>
  <si>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Организация и проведение мероприятий в сфере физической культуры и спорта</t>
  </si>
  <si>
    <t>Расходы по ЛС</t>
  </si>
  <si>
    <t>Ведомственная структура расходов бюджета Солнечного сельского поселения</t>
  </si>
  <si>
    <t>КВСР</t>
  </si>
  <si>
    <t>912</t>
  </si>
  <si>
    <t>9900020300</t>
  </si>
  <si>
    <t>9900020400</t>
  </si>
  <si>
    <t>9900000030</t>
  </si>
  <si>
    <t>9900011700</t>
  </si>
  <si>
    <t>9900051180</t>
  </si>
  <si>
    <t>0309</t>
  </si>
  <si>
    <t>990024000</t>
  </si>
  <si>
    <t>9900024000</t>
  </si>
  <si>
    <t>9900011200</t>
  </si>
  <si>
    <t>9900060020</t>
  </si>
  <si>
    <t>9900011300</t>
  </si>
  <si>
    <t>9900004060</t>
  </si>
  <si>
    <t>9900011100</t>
  </si>
  <si>
    <t>9900004061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</si>
  <si>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</si>
  <si>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</si>
  <si>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</si>
  <si>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99000L5550</t>
  </si>
  <si>
    <t>9900011400</t>
  </si>
  <si>
    <t>9900011500</t>
  </si>
  <si>
    <t>9900060310</t>
  </si>
  <si>
    <t>9900060330</t>
  </si>
  <si>
    <t>9900060350</t>
  </si>
  <si>
    <t>9900012750</t>
  </si>
  <si>
    <t>9900071050</t>
  </si>
  <si>
    <t>0605</t>
  </si>
  <si>
    <t>990G2S3120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</si>
  <si>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</si>
  <si>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</si>
  <si>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Прочая закупка товаров, работ и услуг</t>
  </si>
  <si>
    <t>Компенсация выпадающих доходов теплоснабжающих организаций</t>
  </si>
  <si>
    <t>9900092980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</si>
  <si>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</si>
  <si>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</si>
  <si>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247</t>
  </si>
  <si>
    <t>Закупка энергетических ресурсов</t>
  </si>
  <si>
    <t>312</t>
  </si>
  <si>
    <t>Специальные расходы</t>
  </si>
  <si>
    <t>0107</t>
  </si>
  <si>
    <t>9900020004</t>
  </si>
  <si>
    <t>880</t>
  </si>
  <si>
    <t>9900003530</t>
  </si>
  <si>
    <t xml:space="preserve">Приложение № 1  к решению Совета депутатов  Солнечного сельского поселения                                  от "25" марта 2022г № 84                                                                                       "Об исполнении бюджета  за 4 квартал 2021 года  "                                                                                  </t>
  </si>
  <si>
    <t xml:space="preserve">Приложение № 2  к решению Совета депутатов  Солнечного сельского поселения  от "25" марта                2022г.№ 84                                                                            "Об исполнении бюджете  за 4 квартал 2021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</si>
</sst>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6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center" vertical="top" wrapText="1"/>
    </xf>
    <xf numFmtId="4" fontId="4" fillId="0" borderId="6" xfId="0" applyNumberFormat="1" applyFont="1" applyBorder="1" applyAlignment="1" applyProtection="1">
      <alignment horizontal="right" vertical="top" wrapText="1"/>
    </xf>
    <xf numFmtId="164" fontId="5" fillId="0" borderId="3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0" fontId="8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right" vertical="top"/>
    </xf>
    <xf numFmtId="4" fontId="6" fillId="0" borderId="6" xfId="0" applyNumberFormat="1" applyFont="1" applyBorder="1" applyAlignment="1" applyProtection="1">
      <alignment horizontal="right" vertical="top" wrapText="1"/>
    </xf>
    <xf numFmtId="49" fontId="4" fillId="0" borderId="10" xfId="0" applyNumberFormat="1" applyFont="1" applyBorder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center" vertical="top" wrapText="1"/>
    </xf>
    <xf numFmtId="4" fontId="4" fillId="0" borderId="10" xfId="0" applyNumberFormat="1" applyFont="1" applyBorder="1" applyAlignment="1" applyProtection="1">
      <alignment horizontal="right" vertical="top" wrapText="1"/>
    </xf>
    <xf numFmtId="49" fontId="7" fillId="0" borderId="10" xfId="0" applyNumberFormat="1" applyFont="1" applyBorder="1" applyAlignment="1" applyProtection="1">
      <alignment horizontal="left" vertical="top" wrapText="1"/>
    </xf>
    <xf numFmtId="49" fontId="7" fillId="0" borderId="10" xfId="0" applyNumberFormat="1" applyFont="1" applyBorder="1" applyAlignment="1" applyProtection="1">
      <alignment horizontal="center" vertical="top" wrapText="1"/>
    </xf>
    <xf numFmtId="4" fontId="7" fillId="0" borderId="10" xfId="0" applyNumberFormat="1" applyFont="1" applyBorder="1" applyAlignment="1" applyProtection="1">
      <alignment horizontal="right" vertical="top" wrapText="1"/>
    </xf>
    <xf numFmtId="49" fontId="6" fillId="0" borderId="10" xfId="0" applyNumberFormat="1" applyFont="1" applyBorder="1" applyAlignment="1" applyProtection="1">
      <alignment horizontal="center" vertical="top" wrapText="1"/>
    </xf>
    <xf numFmtId="4" fontId="1" fillId="2" borderId="3" xfId="0" applyNumberFormat="1" applyFont="1" applyFill="1" applyBorder="1" applyAlignment="1" applyProtection="1">
      <alignment horizontal="right" wrapText="1"/>
    </xf>
    <xf numFmtId="4" fontId="5" fillId="2" borderId="3" xfId="0" applyNumberFormat="1" applyFont="1" applyFill="1" applyBorder="1" applyAlignment="1" applyProtection="1">
      <alignment horizontal="right" vertical="top" wrapText="1"/>
    </xf>
    <xf numFmtId="49" fontId="7" fillId="0" borderId="6" xfId="0" applyNumberFormat="1" applyFont="1" applyBorder="1" applyAlignment="1" applyProtection="1">
      <alignment horizontal="left" vertical="top" wrapText="1"/>
    </xf>
    <xf numFmtId="49" fontId="7" fillId="0" borderId="6" xfId="0" applyNumberFormat="1" applyFont="1" applyBorder="1" applyAlignment="1" applyProtection="1">
      <alignment horizontal="center" vertical="top" wrapText="1"/>
    </xf>
    <xf numFmtId="4" fontId="7" fillId="2" borderId="10" xfId="0" applyNumberFormat="1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>
      <alignment horizontal="right" vertical="top"/>
    </xf>
    <xf numFmtId="49" fontId="10" fillId="0" borderId="3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9" fontId="6" fillId="0" borderId="10" xfId="0" applyNumberFormat="1" applyFont="1" applyBorder="1" applyAlignment="1" applyProtection="1">
      <alignment horizontal="left" vertical="top" wrapText="1"/>
    </xf>
    <xf numFmtId="4" fontId="6" fillId="0" borderId="10" xfId="0" applyNumberFormat="1" applyFont="1" applyBorder="1" applyAlignment="1" applyProtection="1">
      <alignment horizontal="right" vertical="top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/>
    </xf>
    <xf numFmtId="2" fontId="6" fillId="0" borderId="3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 applyProtection="1">
      <alignment horizontal="left" vertical="top" wrapText="1"/>
    </xf>
    <xf numFmtId="49" fontId="1" fillId="0" borderId="10" xfId="0" applyNumberFormat="1" applyFont="1" applyBorder="1" applyAlignment="1" applyProtection="1">
      <alignment horizontal="center" vertical="top" wrapText="1"/>
    </xf>
    <xf numFmtId="49" fontId="1" fillId="0" borderId="10" xfId="0" applyNumberFormat="1" applyFont="1" applyBorder="1" applyAlignment="1" applyProtection="1">
      <alignment horizontal="left" vertical="top" wrapText="1"/>
    </xf>
    <xf numFmtId="4" fontId="1" fillId="2" borderId="10" xfId="0" applyNumberFormat="1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4" fontId="6" fillId="0" borderId="3" xfId="0" applyNumberFormat="1" applyFont="1" applyBorder="1" applyAlignment="1">
      <alignment horizontal="right" vertical="top"/>
    </xf>
    <xf numFmtId="4" fontId="7" fillId="0" borderId="3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 applyProtection="1">
      <alignment horizontal="left" vertical="top" wrapText="1"/>
    </xf>
    <xf numFmtId="49" fontId="5" fillId="0" borderId="10" xfId="0" applyNumberFormat="1" applyFont="1" applyBorder="1" applyAlignment="1" applyProtection="1">
      <alignment horizontal="left" vertical="top" wrapText="1"/>
    </xf>
    <xf numFmtId="4" fontId="5" fillId="0" borderId="10" xfId="0" applyNumberFormat="1" applyFont="1" applyBorder="1" applyAlignment="1" applyProtection="1">
      <alignment horizontal="right" vertical="top" wrapText="1"/>
    </xf>
    <xf numFmtId="49" fontId="11" fillId="0" borderId="3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L3" sqref="L3"/>
    </sheetView>
  </sheetViews>
  <sheetFormatPr defaultRowHeight="12.75" customHeight="1" x14ac:dyDescent="0.2"/>
  <cols>
    <col min="1" max="1" width="40.7109375" customWidth="1"/>
    <col min="2" max="2" width="8.42578125" customWidth="1"/>
    <col min="3" max="3" width="8.140625" customWidth="1"/>
    <col min="4" max="4" width="12" customWidth="1"/>
    <col min="5" max="5" width="6.140625" customWidth="1"/>
    <col min="6" max="6" width="25.7109375" customWidth="1"/>
    <col min="7" max="7" width="12.85546875" customWidth="1"/>
    <col min="8" max="8" width="11.28515625" customWidth="1"/>
  </cols>
  <sheetData>
    <row r="1" spans="1:8" ht="49.5" customHeight="1" x14ac:dyDescent="0.2">
      <c r="D1" s="17"/>
      <c r="E1" s="17"/>
      <c r="F1" s="59" t="s">
        <v>128</v>
      </c>
      <c r="G1" s="59"/>
      <c r="H1" s="59"/>
    </row>
    <row r="3" spans="1:8" ht="48" customHeight="1" x14ac:dyDescent="0.2">
      <c r="A3" s="60" t="s">
        <v>83</v>
      </c>
      <c r="B3" s="60"/>
      <c r="C3" s="60"/>
      <c r="D3" s="60"/>
      <c r="E3" s="60"/>
      <c r="F3" s="60"/>
      <c r="G3" s="60"/>
      <c r="H3" s="60"/>
    </row>
    <row r="4" spans="1:8" ht="15.75" x14ac:dyDescent="0.2">
      <c r="C4" s="1"/>
      <c r="D4" s="1"/>
      <c r="E4" s="1"/>
      <c r="F4" s="1"/>
      <c r="G4" s="1"/>
    </row>
    <row r="5" spans="1:8" ht="13.5" customHeight="1" x14ac:dyDescent="0.2">
      <c r="A5" s="61" t="s">
        <v>0</v>
      </c>
      <c r="B5" s="61"/>
      <c r="C5" s="61"/>
      <c r="D5" s="43" t="s">
        <v>1</v>
      </c>
    </row>
    <row r="6" spans="1:8" x14ac:dyDescent="0.2">
      <c r="A6" s="56" t="s">
        <v>3</v>
      </c>
      <c r="B6" s="62" t="s">
        <v>5</v>
      </c>
      <c r="C6" s="63"/>
      <c r="D6" s="63"/>
      <c r="E6" s="63"/>
      <c r="F6" s="64"/>
      <c r="G6" s="56" t="s">
        <v>15</v>
      </c>
      <c r="H6" s="65" t="s">
        <v>82</v>
      </c>
    </row>
    <row r="7" spans="1:8" x14ac:dyDescent="0.2">
      <c r="A7" s="58"/>
      <c r="B7" s="18" t="s">
        <v>84</v>
      </c>
      <c r="C7" s="3" t="s">
        <v>8</v>
      </c>
      <c r="D7" s="3" t="s">
        <v>10</v>
      </c>
      <c r="E7" s="3" t="s">
        <v>12</v>
      </c>
      <c r="F7" s="3" t="s">
        <v>14</v>
      </c>
      <c r="G7" s="57"/>
      <c r="H7" s="66"/>
    </row>
    <row r="8" spans="1:8" x14ac:dyDescent="0.2">
      <c r="A8" s="2" t="s">
        <v>4</v>
      </c>
      <c r="B8" s="13" t="s">
        <v>9</v>
      </c>
      <c r="C8" s="13" t="s">
        <v>11</v>
      </c>
      <c r="D8" s="13" t="s">
        <v>13</v>
      </c>
      <c r="E8" s="13" t="s">
        <v>2</v>
      </c>
      <c r="F8" s="13" t="s">
        <v>16</v>
      </c>
      <c r="G8" s="13" t="s">
        <v>6</v>
      </c>
      <c r="H8" s="13" t="s">
        <v>7</v>
      </c>
    </row>
    <row r="9" spans="1:8" x14ac:dyDescent="0.2">
      <c r="A9" s="4" t="s">
        <v>17</v>
      </c>
      <c r="B9" s="19"/>
      <c r="C9" s="5" t="s">
        <v>18</v>
      </c>
      <c r="D9" s="5"/>
      <c r="E9" s="5"/>
      <c r="F9" s="4"/>
      <c r="G9" s="31">
        <f>G10+G14+G24+G31+G36+G38+G41+G46+G51+G65+G77+G80+G83+G23</f>
        <v>16357307.999999996</v>
      </c>
      <c r="H9" s="31">
        <f>H10+H14+H24+H31+H36+H38+H41+H46+H51+H65+H77+H80+H83+H23</f>
        <v>11258359.369999997</v>
      </c>
    </row>
    <row r="10" spans="1:8" ht="31.5" x14ac:dyDescent="0.2">
      <c r="A10" s="6" t="s">
        <v>20</v>
      </c>
      <c r="B10" s="20" t="s">
        <v>85</v>
      </c>
      <c r="C10" s="7" t="s">
        <v>19</v>
      </c>
      <c r="D10" s="7"/>
      <c r="E10" s="7"/>
      <c r="F10" s="6"/>
      <c r="G10" s="32">
        <f>G11</f>
        <v>594820.86</v>
      </c>
      <c r="H10" s="32">
        <f>H11</f>
        <v>594820.86</v>
      </c>
    </row>
    <row r="11" spans="1:8" x14ac:dyDescent="0.2">
      <c r="A11" s="6" t="s">
        <v>22</v>
      </c>
      <c r="B11" s="20" t="s">
        <v>85</v>
      </c>
      <c r="C11" s="7" t="s">
        <v>19</v>
      </c>
      <c r="D11" s="7" t="s">
        <v>21</v>
      </c>
      <c r="E11" s="7"/>
      <c r="F11" s="6"/>
      <c r="G11" s="8">
        <f>G12+G13</f>
        <v>594820.86</v>
      </c>
      <c r="H11" s="8">
        <f>H12+H13</f>
        <v>594820.86</v>
      </c>
    </row>
    <row r="12" spans="1:8" ht="33.75" x14ac:dyDescent="0.2">
      <c r="A12" s="9" t="s">
        <v>24</v>
      </c>
      <c r="B12" s="20" t="s">
        <v>85</v>
      </c>
      <c r="C12" s="10" t="s">
        <v>19</v>
      </c>
      <c r="D12" s="10" t="s">
        <v>86</v>
      </c>
      <c r="E12" s="10" t="s">
        <v>23</v>
      </c>
      <c r="F12" s="9" t="s">
        <v>24</v>
      </c>
      <c r="G12" s="11">
        <v>456851.66</v>
      </c>
      <c r="H12" s="11">
        <v>456851.66</v>
      </c>
    </row>
    <row r="13" spans="1:8" ht="57" customHeight="1" x14ac:dyDescent="0.2">
      <c r="A13" s="9" t="s">
        <v>26</v>
      </c>
      <c r="B13" s="20" t="s">
        <v>85</v>
      </c>
      <c r="C13" s="10" t="s">
        <v>19</v>
      </c>
      <c r="D13" s="10" t="s">
        <v>86</v>
      </c>
      <c r="E13" s="10" t="s">
        <v>25</v>
      </c>
      <c r="F13" s="9" t="s">
        <v>26</v>
      </c>
      <c r="G13" s="11">
        <v>137969.20000000001</v>
      </c>
      <c r="H13" s="11">
        <v>137969.20000000001</v>
      </c>
    </row>
    <row r="14" spans="1:8" ht="52.5" x14ac:dyDescent="0.2">
      <c r="A14" s="6" t="s">
        <v>28</v>
      </c>
      <c r="B14" s="20" t="s">
        <v>85</v>
      </c>
      <c r="C14" s="7" t="s">
        <v>27</v>
      </c>
      <c r="D14" s="7"/>
      <c r="E14" s="7"/>
      <c r="F14" s="6"/>
      <c r="G14" s="32">
        <f>G15</f>
        <v>6282876.1200000001</v>
      </c>
      <c r="H14" s="32">
        <f>H15</f>
        <v>2783272.4899999998</v>
      </c>
    </row>
    <row r="15" spans="1:8" ht="21" x14ac:dyDescent="0.2">
      <c r="A15" s="6" t="s">
        <v>29</v>
      </c>
      <c r="B15" s="20" t="s">
        <v>85</v>
      </c>
      <c r="C15" s="7" t="s">
        <v>27</v>
      </c>
      <c r="D15" s="7" t="s">
        <v>87</v>
      </c>
      <c r="E15" s="7"/>
      <c r="F15" s="6"/>
      <c r="G15" s="8">
        <f>G16+G17+G18+G19+G21+G22+G20</f>
        <v>6282876.1200000001</v>
      </c>
      <c r="H15" s="8">
        <f>H16+H17+H18+H19+H21+H22+H20</f>
        <v>2783272.4899999998</v>
      </c>
    </row>
    <row r="16" spans="1:8" ht="27.75" customHeight="1" x14ac:dyDescent="0.2">
      <c r="A16" s="9" t="s">
        <v>24</v>
      </c>
      <c r="B16" s="20" t="s">
        <v>85</v>
      </c>
      <c r="C16" s="10" t="s">
        <v>27</v>
      </c>
      <c r="D16" s="10" t="s">
        <v>87</v>
      </c>
      <c r="E16" s="10" t="s">
        <v>23</v>
      </c>
      <c r="F16" s="9" t="s">
        <v>24</v>
      </c>
      <c r="G16" s="11">
        <v>1460650.97</v>
      </c>
      <c r="H16" s="11">
        <v>1460650.97</v>
      </c>
    </row>
    <row r="17" spans="1:8" ht="55.5" customHeight="1" x14ac:dyDescent="0.2">
      <c r="A17" s="9" t="s">
        <v>26</v>
      </c>
      <c r="B17" s="20" t="s">
        <v>85</v>
      </c>
      <c r="C17" s="10" t="s">
        <v>27</v>
      </c>
      <c r="D17" s="10" t="s">
        <v>87</v>
      </c>
      <c r="E17" s="10" t="s">
        <v>25</v>
      </c>
      <c r="F17" s="9" t="s">
        <v>26</v>
      </c>
      <c r="G17" s="11">
        <v>417894.29</v>
      </c>
      <c r="H17" s="11">
        <v>417894.29</v>
      </c>
    </row>
    <row r="18" spans="1:8" ht="33.75" customHeight="1" x14ac:dyDescent="0.2">
      <c r="A18" s="9" t="s">
        <v>31</v>
      </c>
      <c r="B18" s="20" t="s">
        <v>85</v>
      </c>
      <c r="C18" s="10" t="s">
        <v>27</v>
      </c>
      <c r="D18" s="10" t="s">
        <v>87</v>
      </c>
      <c r="E18" s="10" t="s">
        <v>30</v>
      </c>
      <c r="F18" s="9" t="s">
        <v>31</v>
      </c>
      <c r="G18" s="11">
        <v>261951</v>
      </c>
      <c r="H18" s="11">
        <v>261951</v>
      </c>
    </row>
    <row r="19" spans="1:8" ht="36" customHeight="1" x14ac:dyDescent="0.2">
      <c r="A19" s="9" t="s">
        <v>33</v>
      </c>
      <c r="B19" s="20" t="s">
        <v>85</v>
      </c>
      <c r="C19" s="10" t="s">
        <v>27</v>
      </c>
      <c r="D19" s="10" t="s">
        <v>87</v>
      </c>
      <c r="E19" s="10" t="s">
        <v>32</v>
      </c>
      <c r="F19" s="9" t="s">
        <v>33</v>
      </c>
      <c r="G19" s="11">
        <v>4101743.06</v>
      </c>
      <c r="H19" s="21">
        <v>602139.43000000005</v>
      </c>
    </row>
    <row r="20" spans="1:8" ht="36" customHeight="1" x14ac:dyDescent="0.2">
      <c r="A20" s="9" t="s">
        <v>121</v>
      </c>
      <c r="B20" s="20" t="s">
        <v>85</v>
      </c>
      <c r="C20" s="10" t="s">
        <v>27</v>
      </c>
      <c r="D20" s="10" t="s">
        <v>87</v>
      </c>
      <c r="E20" s="10" t="s">
        <v>120</v>
      </c>
      <c r="F20" s="9" t="s">
        <v>121</v>
      </c>
      <c r="G20" s="11">
        <v>30000</v>
      </c>
      <c r="H20" s="11">
        <v>30000</v>
      </c>
    </row>
    <row r="21" spans="1:8" ht="19.5" customHeight="1" x14ac:dyDescent="0.2">
      <c r="A21" s="9" t="s">
        <v>35</v>
      </c>
      <c r="B21" s="20" t="s">
        <v>85</v>
      </c>
      <c r="C21" s="10" t="s">
        <v>27</v>
      </c>
      <c r="D21" s="10" t="s">
        <v>87</v>
      </c>
      <c r="E21" s="10" t="s">
        <v>34</v>
      </c>
      <c r="F21" s="9" t="s">
        <v>35</v>
      </c>
      <c r="G21" s="11">
        <v>9877</v>
      </c>
      <c r="H21" s="11">
        <v>9877</v>
      </c>
    </row>
    <row r="22" spans="1:8" ht="17.25" customHeight="1" x14ac:dyDescent="0.2">
      <c r="A22" s="9" t="s">
        <v>37</v>
      </c>
      <c r="B22" s="20" t="s">
        <v>85</v>
      </c>
      <c r="C22" s="10" t="s">
        <v>27</v>
      </c>
      <c r="D22" s="10" t="s">
        <v>87</v>
      </c>
      <c r="E22" s="10" t="s">
        <v>36</v>
      </c>
      <c r="F22" s="9" t="s">
        <v>37</v>
      </c>
      <c r="G22" s="11">
        <v>759.8</v>
      </c>
      <c r="H22" s="11">
        <v>759.8</v>
      </c>
    </row>
    <row r="23" spans="1:8" ht="17.25" customHeight="1" x14ac:dyDescent="0.2">
      <c r="A23" s="24" t="s">
        <v>123</v>
      </c>
      <c r="B23" s="20" t="s">
        <v>85</v>
      </c>
      <c r="C23" s="25" t="s">
        <v>124</v>
      </c>
      <c r="D23" s="25" t="s">
        <v>125</v>
      </c>
      <c r="E23" s="25" t="s">
        <v>126</v>
      </c>
      <c r="F23" s="24"/>
      <c r="G23" s="26">
        <v>157139.85999999999</v>
      </c>
      <c r="H23" s="26">
        <v>157139.85999999999</v>
      </c>
    </row>
    <row r="24" spans="1:8" x14ac:dyDescent="0.2">
      <c r="A24" s="6" t="s">
        <v>39</v>
      </c>
      <c r="B24" s="20" t="s">
        <v>85</v>
      </c>
      <c r="C24" s="7" t="s">
        <v>38</v>
      </c>
      <c r="D24" s="7"/>
      <c r="E24" s="7"/>
      <c r="F24" s="6"/>
      <c r="G24" s="32">
        <f>G25+G27+G29</f>
        <v>204204.36</v>
      </c>
      <c r="H24" s="32">
        <f>H25+H27+H29</f>
        <v>204204.36</v>
      </c>
    </row>
    <row r="25" spans="1:8" ht="52.5" x14ac:dyDescent="0.2">
      <c r="A25" s="6" t="s">
        <v>41</v>
      </c>
      <c r="B25" s="20" t="s">
        <v>85</v>
      </c>
      <c r="C25" s="7" t="s">
        <v>38</v>
      </c>
      <c r="D25" s="7" t="s">
        <v>40</v>
      </c>
      <c r="E25" s="7"/>
      <c r="F25" s="6"/>
      <c r="G25" s="8">
        <f>G26</f>
        <v>950</v>
      </c>
      <c r="H25" s="8">
        <v>950</v>
      </c>
    </row>
    <row r="26" spans="1:8" ht="27" customHeight="1" x14ac:dyDescent="0.2">
      <c r="A26" s="9" t="s">
        <v>43</v>
      </c>
      <c r="B26" s="20" t="s">
        <v>85</v>
      </c>
      <c r="C26" s="10" t="s">
        <v>38</v>
      </c>
      <c r="D26" s="10" t="s">
        <v>88</v>
      </c>
      <c r="E26" s="10" t="s">
        <v>42</v>
      </c>
      <c r="F26" s="9" t="s">
        <v>43</v>
      </c>
      <c r="G26" s="11">
        <v>950</v>
      </c>
      <c r="H26" s="44">
        <v>950</v>
      </c>
    </row>
    <row r="27" spans="1:8" ht="42" x14ac:dyDescent="0.2">
      <c r="A27" s="6" t="s">
        <v>44</v>
      </c>
      <c r="B27" s="20" t="s">
        <v>85</v>
      </c>
      <c r="C27" s="7" t="s">
        <v>38</v>
      </c>
      <c r="D27" s="7" t="s">
        <v>89</v>
      </c>
      <c r="E27" s="7"/>
      <c r="F27" s="6"/>
      <c r="G27" s="8">
        <f>G28</f>
        <v>1739</v>
      </c>
      <c r="H27" s="8">
        <f>H28</f>
        <v>1739</v>
      </c>
    </row>
    <row r="28" spans="1:8" ht="34.5" customHeight="1" x14ac:dyDescent="0.2">
      <c r="A28" s="9" t="s">
        <v>33</v>
      </c>
      <c r="B28" s="20" t="s">
        <v>85</v>
      </c>
      <c r="C28" s="10" t="s">
        <v>38</v>
      </c>
      <c r="D28" s="10" t="s">
        <v>89</v>
      </c>
      <c r="E28" s="10" t="s">
        <v>32</v>
      </c>
      <c r="F28" s="9" t="s">
        <v>33</v>
      </c>
      <c r="G28" s="11">
        <v>1739</v>
      </c>
      <c r="H28" s="22">
        <v>1739</v>
      </c>
    </row>
    <row r="29" spans="1:8" ht="21" x14ac:dyDescent="0.2">
      <c r="A29" s="6" t="s">
        <v>29</v>
      </c>
      <c r="B29" s="20" t="s">
        <v>85</v>
      </c>
      <c r="C29" s="7" t="s">
        <v>38</v>
      </c>
      <c r="D29" s="7" t="s">
        <v>87</v>
      </c>
      <c r="E29" s="7"/>
      <c r="F29" s="6"/>
      <c r="G29" s="8">
        <f>G30</f>
        <v>201515.36</v>
      </c>
      <c r="H29" s="8">
        <f>H30</f>
        <v>201515.36</v>
      </c>
    </row>
    <row r="30" spans="1:8" ht="38.25" customHeight="1" x14ac:dyDescent="0.2">
      <c r="A30" s="9" t="s">
        <v>33</v>
      </c>
      <c r="B30" s="20" t="s">
        <v>85</v>
      </c>
      <c r="C30" s="10" t="s">
        <v>38</v>
      </c>
      <c r="D30" s="10" t="s">
        <v>87</v>
      </c>
      <c r="E30" s="10" t="s">
        <v>32</v>
      </c>
      <c r="F30" s="9" t="s">
        <v>33</v>
      </c>
      <c r="G30" s="11">
        <v>201515.36</v>
      </c>
      <c r="H30" s="11">
        <v>201515.36</v>
      </c>
    </row>
    <row r="31" spans="1:8" ht="21" x14ac:dyDescent="0.2">
      <c r="A31" s="6" t="s">
        <v>46</v>
      </c>
      <c r="B31" s="20" t="s">
        <v>85</v>
      </c>
      <c r="C31" s="7" t="s">
        <v>45</v>
      </c>
      <c r="D31" s="7"/>
      <c r="E31" s="7"/>
      <c r="F31" s="6"/>
      <c r="G31" s="32">
        <f>G32</f>
        <v>226671</v>
      </c>
      <c r="H31" s="32">
        <f>H32</f>
        <v>226671</v>
      </c>
    </row>
    <row r="32" spans="1:8" ht="31.5" x14ac:dyDescent="0.2">
      <c r="A32" s="6" t="s">
        <v>47</v>
      </c>
      <c r="B32" s="20" t="s">
        <v>85</v>
      </c>
      <c r="C32" s="7" t="s">
        <v>45</v>
      </c>
      <c r="D32" s="7" t="s">
        <v>90</v>
      </c>
      <c r="E32" s="7"/>
      <c r="F32" s="6"/>
      <c r="G32" s="8">
        <f>G33+G34+G35</f>
        <v>226671</v>
      </c>
      <c r="H32" s="8">
        <f>H33+H34+H35</f>
        <v>226671</v>
      </c>
    </row>
    <row r="33" spans="1:8" ht="27" customHeight="1" x14ac:dyDescent="0.2">
      <c r="A33" s="9" t="s">
        <v>24</v>
      </c>
      <c r="B33" s="20" t="s">
        <v>85</v>
      </c>
      <c r="C33" s="10" t="s">
        <v>45</v>
      </c>
      <c r="D33" s="10" t="s">
        <v>90</v>
      </c>
      <c r="E33" s="10" t="s">
        <v>23</v>
      </c>
      <c r="F33" s="9" t="s">
        <v>24</v>
      </c>
      <c r="G33" s="11">
        <v>175022.3</v>
      </c>
      <c r="H33" s="11">
        <v>175022.3</v>
      </c>
    </row>
    <row r="34" spans="1:8" ht="55.5" customHeight="1" x14ac:dyDescent="0.2">
      <c r="A34" s="9" t="s">
        <v>26</v>
      </c>
      <c r="B34" s="20" t="s">
        <v>85</v>
      </c>
      <c r="C34" s="10" t="s">
        <v>45</v>
      </c>
      <c r="D34" s="10" t="s">
        <v>90</v>
      </c>
      <c r="E34" s="10" t="s">
        <v>25</v>
      </c>
      <c r="F34" s="9" t="s">
        <v>26</v>
      </c>
      <c r="G34" s="11">
        <v>51648.7</v>
      </c>
      <c r="H34" s="11">
        <v>51648.7</v>
      </c>
    </row>
    <row r="35" spans="1:8" ht="37.5" hidden="1" customHeight="1" x14ac:dyDescent="0.2">
      <c r="A35" s="9" t="s">
        <v>33</v>
      </c>
      <c r="B35" s="20" t="s">
        <v>85</v>
      </c>
      <c r="C35" s="10" t="s">
        <v>45</v>
      </c>
      <c r="D35" s="10" t="s">
        <v>90</v>
      </c>
      <c r="E35" s="10" t="s">
        <v>32</v>
      </c>
      <c r="F35" s="9" t="s">
        <v>33</v>
      </c>
      <c r="G35" s="11"/>
      <c r="H35" s="22"/>
    </row>
    <row r="36" spans="1:8" ht="22.5" hidden="1" x14ac:dyDescent="0.2">
      <c r="A36" s="33" t="s">
        <v>50</v>
      </c>
      <c r="B36" s="20"/>
      <c r="C36" s="34" t="s">
        <v>91</v>
      </c>
      <c r="D36" s="30" t="s">
        <v>92</v>
      </c>
      <c r="E36" s="25"/>
      <c r="F36" s="24"/>
      <c r="G36" s="35">
        <f>G37</f>
        <v>0</v>
      </c>
      <c r="H36" s="36">
        <f>H37</f>
        <v>0</v>
      </c>
    </row>
    <row r="37" spans="1:8" ht="37.5" hidden="1" customHeight="1" x14ac:dyDescent="0.2">
      <c r="A37" s="9" t="s">
        <v>33</v>
      </c>
      <c r="B37" s="20"/>
      <c r="C37" s="10" t="s">
        <v>91</v>
      </c>
      <c r="D37" s="25" t="s">
        <v>92</v>
      </c>
      <c r="E37" s="10" t="s">
        <v>32</v>
      </c>
      <c r="F37" s="9" t="s">
        <v>33</v>
      </c>
      <c r="G37" s="26">
        <v>0</v>
      </c>
      <c r="H37" s="22">
        <v>0</v>
      </c>
    </row>
    <row r="38" spans="1:8" hidden="1" x14ac:dyDescent="0.2">
      <c r="A38" s="6" t="s">
        <v>49</v>
      </c>
      <c r="B38" s="20" t="s">
        <v>85</v>
      </c>
      <c r="C38" s="7" t="s">
        <v>48</v>
      </c>
      <c r="D38" s="7"/>
      <c r="E38" s="7"/>
      <c r="F38" s="6"/>
      <c r="G38" s="32">
        <f>G39</f>
        <v>0</v>
      </c>
      <c r="H38" s="32">
        <f>H39</f>
        <v>0</v>
      </c>
    </row>
    <row r="39" spans="1:8" ht="21" hidden="1" x14ac:dyDescent="0.2">
      <c r="A39" s="6" t="s">
        <v>50</v>
      </c>
      <c r="B39" s="20" t="s">
        <v>85</v>
      </c>
      <c r="C39" s="7" t="s">
        <v>48</v>
      </c>
      <c r="D39" s="37" t="s">
        <v>93</v>
      </c>
      <c r="E39" s="7"/>
      <c r="F39" s="6"/>
      <c r="G39" s="8">
        <f>G40</f>
        <v>0</v>
      </c>
      <c r="H39" s="8">
        <f>H40</f>
        <v>0</v>
      </c>
    </row>
    <row r="40" spans="1:8" ht="35.25" hidden="1" customHeight="1" x14ac:dyDescent="0.2">
      <c r="A40" s="9" t="s">
        <v>33</v>
      </c>
      <c r="B40" s="20" t="s">
        <v>85</v>
      </c>
      <c r="C40" s="10" t="s">
        <v>48</v>
      </c>
      <c r="D40" s="38" t="s">
        <v>93</v>
      </c>
      <c r="E40" s="10" t="s">
        <v>32</v>
      </c>
      <c r="F40" s="9" t="s">
        <v>33</v>
      </c>
      <c r="G40" s="11">
        <v>0</v>
      </c>
      <c r="H40" s="22">
        <v>0</v>
      </c>
    </row>
    <row r="41" spans="1:8" x14ac:dyDescent="0.2">
      <c r="A41" s="6" t="s">
        <v>52</v>
      </c>
      <c r="B41" s="20" t="s">
        <v>85</v>
      </c>
      <c r="C41" s="7" t="s">
        <v>51</v>
      </c>
      <c r="D41" s="7"/>
      <c r="E41" s="7"/>
      <c r="F41" s="6"/>
      <c r="G41" s="32">
        <f>G42+G44</f>
        <v>1216306</v>
      </c>
      <c r="H41" s="32">
        <f>H42+H44</f>
        <v>1216306</v>
      </c>
    </row>
    <row r="42" spans="1:8" ht="63" x14ac:dyDescent="0.2">
      <c r="A42" s="6" t="s">
        <v>53</v>
      </c>
      <c r="B42" s="20" t="s">
        <v>85</v>
      </c>
      <c r="C42" s="7" t="s">
        <v>51</v>
      </c>
      <c r="D42" s="37" t="s">
        <v>94</v>
      </c>
      <c r="E42" s="7"/>
      <c r="F42" s="6"/>
      <c r="G42" s="8">
        <f>G43</f>
        <v>1216306</v>
      </c>
      <c r="H42" s="8">
        <f>H43</f>
        <v>1216306</v>
      </c>
    </row>
    <row r="43" spans="1:8" ht="39" customHeight="1" x14ac:dyDescent="0.2">
      <c r="A43" s="9" t="s">
        <v>33</v>
      </c>
      <c r="B43" s="20" t="s">
        <v>85</v>
      </c>
      <c r="C43" s="10" t="s">
        <v>51</v>
      </c>
      <c r="D43" s="38" t="s">
        <v>94</v>
      </c>
      <c r="E43" s="10" t="s">
        <v>32</v>
      </c>
      <c r="F43" s="9" t="s">
        <v>33</v>
      </c>
      <c r="G43" s="11">
        <v>1216306</v>
      </c>
      <c r="H43" s="11">
        <v>1216306</v>
      </c>
    </row>
    <row r="44" spans="1:8" ht="42" hidden="1" x14ac:dyDescent="0.2">
      <c r="A44" s="6" t="s">
        <v>54</v>
      </c>
      <c r="B44" s="20" t="s">
        <v>85</v>
      </c>
      <c r="C44" s="7" t="s">
        <v>51</v>
      </c>
      <c r="D44" s="37" t="s">
        <v>95</v>
      </c>
      <c r="E44" s="7"/>
      <c r="F44" s="6"/>
      <c r="G44" s="8">
        <f>G45</f>
        <v>0</v>
      </c>
      <c r="H44" s="22">
        <f>H45</f>
        <v>0</v>
      </c>
    </row>
    <row r="45" spans="1:8" ht="36" hidden="1" customHeight="1" x14ac:dyDescent="0.2">
      <c r="A45" s="9" t="s">
        <v>33</v>
      </c>
      <c r="B45" s="20" t="s">
        <v>85</v>
      </c>
      <c r="C45" s="10" t="s">
        <v>51</v>
      </c>
      <c r="D45" s="38" t="s">
        <v>95</v>
      </c>
      <c r="E45" s="10" t="s">
        <v>32</v>
      </c>
      <c r="F45" s="9" t="s">
        <v>33</v>
      </c>
      <c r="G45" s="11"/>
      <c r="H45" s="22">
        <v>0</v>
      </c>
    </row>
    <row r="46" spans="1:8" x14ac:dyDescent="0.2">
      <c r="A46" s="6" t="s">
        <v>56</v>
      </c>
      <c r="B46" s="20" t="s">
        <v>85</v>
      </c>
      <c r="C46" s="7" t="s">
        <v>55</v>
      </c>
      <c r="D46" s="7"/>
      <c r="E46" s="7"/>
      <c r="F46" s="6"/>
      <c r="G46" s="32">
        <f>G47+G49+G50</f>
        <v>173737.54</v>
      </c>
      <c r="H46" s="32">
        <f>H47+H49+H50</f>
        <v>173737.54</v>
      </c>
    </row>
    <row r="47" spans="1:8" ht="94.5" x14ac:dyDescent="0.2">
      <c r="A47" s="12" t="s">
        <v>57</v>
      </c>
      <c r="B47" s="20" t="s">
        <v>85</v>
      </c>
      <c r="C47" s="7" t="s">
        <v>55</v>
      </c>
      <c r="D47" s="37" t="s">
        <v>96</v>
      </c>
      <c r="E47" s="7"/>
      <c r="F47" s="6"/>
      <c r="G47" s="8">
        <f>G48</f>
        <v>166664.41</v>
      </c>
      <c r="H47" s="8">
        <f>H48</f>
        <v>166664.41</v>
      </c>
    </row>
    <row r="48" spans="1:8" ht="36" customHeight="1" x14ac:dyDescent="0.2">
      <c r="A48" s="9" t="s">
        <v>33</v>
      </c>
      <c r="B48" s="20" t="s">
        <v>85</v>
      </c>
      <c r="C48" s="10" t="s">
        <v>55</v>
      </c>
      <c r="D48" s="38" t="s">
        <v>96</v>
      </c>
      <c r="E48" s="10" t="s">
        <v>32</v>
      </c>
      <c r="F48" s="9" t="s">
        <v>33</v>
      </c>
      <c r="G48" s="11">
        <v>166664.41</v>
      </c>
      <c r="H48" s="11">
        <v>166664.41</v>
      </c>
    </row>
    <row r="49" spans="1:8" x14ac:dyDescent="0.2">
      <c r="A49" s="47" t="s">
        <v>37</v>
      </c>
      <c r="B49" s="20" t="s">
        <v>85</v>
      </c>
      <c r="C49" s="28" t="s">
        <v>55</v>
      </c>
      <c r="D49" s="38" t="s">
        <v>96</v>
      </c>
      <c r="E49" s="25" t="s">
        <v>36</v>
      </c>
      <c r="F49" s="27"/>
      <c r="G49" s="26">
        <v>7072.59</v>
      </c>
      <c r="H49" s="26">
        <v>7072.59</v>
      </c>
    </row>
    <row r="50" spans="1:8" ht="45" x14ac:dyDescent="0.2">
      <c r="A50" s="9" t="s">
        <v>33</v>
      </c>
      <c r="B50" s="20" t="s">
        <v>85</v>
      </c>
      <c r="C50" s="28" t="s">
        <v>55</v>
      </c>
      <c r="D50" s="10" t="s">
        <v>127</v>
      </c>
      <c r="E50" s="46"/>
      <c r="F50" s="9" t="s">
        <v>33</v>
      </c>
      <c r="G50" s="26">
        <v>0.54</v>
      </c>
      <c r="H50" s="26">
        <v>0.54</v>
      </c>
    </row>
    <row r="51" spans="1:8" x14ac:dyDescent="0.2">
      <c r="A51" s="6" t="s">
        <v>59</v>
      </c>
      <c r="B51" s="20" t="s">
        <v>85</v>
      </c>
      <c r="C51" s="7" t="s">
        <v>58</v>
      </c>
      <c r="D51" s="38" t="s">
        <v>96</v>
      </c>
      <c r="E51" s="55" t="s">
        <v>32</v>
      </c>
      <c r="F51" s="6"/>
      <c r="G51" s="32">
        <f>G52+G55+G57+G61+G64</f>
        <v>2177863.6500000004</v>
      </c>
      <c r="H51" s="32">
        <f>H52+H55+H57+H61+H64</f>
        <v>2177863.6500000004</v>
      </c>
    </row>
    <row r="52" spans="1:8" ht="84" x14ac:dyDescent="0.2">
      <c r="A52" s="12" t="s">
        <v>60</v>
      </c>
      <c r="B52" s="20" t="s">
        <v>85</v>
      </c>
      <c r="C52" s="7" t="s">
        <v>58</v>
      </c>
      <c r="D52" s="37" t="s">
        <v>97</v>
      </c>
      <c r="E52" s="7"/>
      <c r="F52" s="6"/>
      <c r="G52" s="8">
        <f>G53+G54</f>
        <v>4922.41</v>
      </c>
      <c r="H52" s="8">
        <f>H53+H54</f>
        <v>4922.41</v>
      </c>
    </row>
    <row r="53" spans="1:8" ht="46.5" customHeight="1" x14ac:dyDescent="0.2">
      <c r="A53" s="9" t="s">
        <v>62</v>
      </c>
      <c r="B53" s="20" t="s">
        <v>85</v>
      </c>
      <c r="C53" s="10" t="s">
        <v>58</v>
      </c>
      <c r="D53" s="38" t="s">
        <v>97</v>
      </c>
      <c r="E53" s="10" t="s">
        <v>61</v>
      </c>
      <c r="F53" s="9" t="s">
        <v>62</v>
      </c>
      <c r="G53" s="11">
        <v>0</v>
      </c>
      <c r="H53" s="22">
        <v>0</v>
      </c>
    </row>
    <row r="54" spans="1:8" ht="40.5" customHeight="1" x14ac:dyDescent="0.2">
      <c r="A54" s="9" t="s">
        <v>33</v>
      </c>
      <c r="B54" s="20"/>
      <c r="C54" s="10" t="s">
        <v>58</v>
      </c>
      <c r="D54" s="38" t="s">
        <v>97</v>
      </c>
      <c r="E54" s="25" t="s">
        <v>32</v>
      </c>
      <c r="F54" s="9" t="s">
        <v>33</v>
      </c>
      <c r="G54" s="26">
        <v>4922.41</v>
      </c>
      <c r="H54" s="26">
        <v>4922.41</v>
      </c>
    </row>
    <row r="55" spans="1:8" ht="67.5" hidden="1" x14ac:dyDescent="0.2">
      <c r="A55" s="33" t="s">
        <v>100</v>
      </c>
      <c r="B55" s="20"/>
      <c r="C55" s="34" t="s">
        <v>58</v>
      </c>
      <c r="D55" s="34" t="s">
        <v>99</v>
      </c>
      <c r="E55" s="28"/>
      <c r="F55" s="27"/>
      <c r="G55" s="29">
        <f>G56</f>
        <v>0</v>
      </c>
      <c r="H55" s="51">
        <f>H56</f>
        <v>0</v>
      </c>
    </row>
    <row r="56" spans="1:8" ht="48" hidden="1" customHeight="1" x14ac:dyDescent="0.2">
      <c r="A56" s="39" t="s">
        <v>101</v>
      </c>
      <c r="B56" s="20"/>
      <c r="C56" s="10" t="s">
        <v>58</v>
      </c>
      <c r="D56" s="38" t="s">
        <v>99</v>
      </c>
      <c r="E56" s="38" t="s">
        <v>102</v>
      </c>
      <c r="F56" s="39" t="s">
        <v>101</v>
      </c>
      <c r="G56" s="26"/>
      <c r="H56" s="50"/>
    </row>
    <row r="57" spans="1:8" ht="73.5" x14ac:dyDescent="0.2">
      <c r="A57" s="12" t="s">
        <v>63</v>
      </c>
      <c r="B57" s="20" t="s">
        <v>85</v>
      </c>
      <c r="C57" s="7" t="s">
        <v>58</v>
      </c>
      <c r="D57" s="37" t="s">
        <v>98</v>
      </c>
      <c r="E57" s="38"/>
      <c r="F57" s="6"/>
      <c r="G57" s="8">
        <f>G59+G60+G58</f>
        <v>2172941.2400000002</v>
      </c>
      <c r="H57" s="8">
        <f>H59+H60+H58</f>
        <v>2172941.2400000002</v>
      </c>
    </row>
    <row r="58" spans="1:8" ht="52.5" x14ac:dyDescent="0.2">
      <c r="A58" s="52" t="s">
        <v>62</v>
      </c>
      <c r="B58" s="20" t="s">
        <v>85</v>
      </c>
      <c r="C58" s="7" t="s">
        <v>58</v>
      </c>
      <c r="D58" s="37" t="s">
        <v>98</v>
      </c>
      <c r="E58" s="10" t="s">
        <v>61</v>
      </c>
      <c r="F58" s="53" t="s">
        <v>62</v>
      </c>
      <c r="G58" s="54">
        <v>648321.24</v>
      </c>
      <c r="H58" s="54">
        <v>648321.24</v>
      </c>
    </row>
    <row r="59" spans="1:8" ht="45" x14ac:dyDescent="0.2">
      <c r="A59" s="9" t="s">
        <v>33</v>
      </c>
      <c r="B59" s="20" t="s">
        <v>85</v>
      </c>
      <c r="C59" s="10" t="s">
        <v>58</v>
      </c>
      <c r="D59" s="38" t="s">
        <v>98</v>
      </c>
      <c r="E59" s="10" t="s">
        <v>32</v>
      </c>
      <c r="F59" s="9" t="s">
        <v>33</v>
      </c>
      <c r="G59" s="11">
        <v>1107500</v>
      </c>
      <c r="H59" s="11">
        <v>1107500</v>
      </c>
    </row>
    <row r="60" spans="1:8" ht="67.5" x14ac:dyDescent="0.2">
      <c r="A60" s="39" t="s">
        <v>101</v>
      </c>
      <c r="B60" s="20" t="s">
        <v>85</v>
      </c>
      <c r="C60" s="25" t="s">
        <v>58</v>
      </c>
      <c r="D60" s="38" t="s">
        <v>98</v>
      </c>
      <c r="E60" s="25" t="s">
        <v>102</v>
      </c>
      <c r="F60" s="39" t="s">
        <v>101</v>
      </c>
      <c r="G60" s="26">
        <v>417120</v>
      </c>
      <c r="H60" s="50">
        <v>417120</v>
      </c>
    </row>
    <row r="61" spans="1:8" ht="52.5" hidden="1" x14ac:dyDescent="0.2">
      <c r="A61" s="6" t="s">
        <v>65</v>
      </c>
      <c r="B61" s="20" t="s">
        <v>85</v>
      </c>
      <c r="C61" s="7" t="s">
        <v>58</v>
      </c>
      <c r="D61" s="37" t="s">
        <v>64</v>
      </c>
      <c r="E61" s="7"/>
      <c r="F61" s="6"/>
      <c r="G61" s="8">
        <f>G62+G63</f>
        <v>0</v>
      </c>
      <c r="H61" s="8">
        <f>H62+H63</f>
        <v>0</v>
      </c>
    </row>
    <row r="62" spans="1:8" ht="48.75" hidden="1" customHeight="1" x14ac:dyDescent="0.2">
      <c r="A62" s="9" t="s">
        <v>62</v>
      </c>
      <c r="B62" s="20" t="s">
        <v>85</v>
      </c>
      <c r="C62" s="10" t="s">
        <v>58</v>
      </c>
      <c r="D62" s="38" t="s">
        <v>64</v>
      </c>
      <c r="E62" s="10" t="s">
        <v>61</v>
      </c>
      <c r="F62" s="9" t="s">
        <v>62</v>
      </c>
      <c r="G62" s="11">
        <v>0</v>
      </c>
      <c r="H62" s="22">
        <v>0</v>
      </c>
    </row>
    <row r="63" spans="1:8" ht="37.5" hidden="1" customHeight="1" x14ac:dyDescent="0.2">
      <c r="A63" s="9" t="s">
        <v>33</v>
      </c>
      <c r="B63" s="20" t="s">
        <v>85</v>
      </c>
      <c r="C63" s="10" t="s">
        <v>58</v>
      </c>
      <c r="D63" s="10" t="s">
        <v>64</v>
      </c>
      <c r="E63" s="10" t="s">
        <v>32</v>
      </c>
      <c r="F63" s="9" t="s">
        <v>33</v>
      </c>
      <c r="G63" s="11">
        <v>0</v>
      </c>
      <c r="H63" s="22">
        <v>0</v>
      </c>
    </row>
    <row r="64" spans="1:8" ht="78.75" hidden="1" x14ac:dyDescent="0.2">
      <c r="A64" s="9" t="s">
        <v>116</v>
      </c>
      <c r="B64" s="20" t="s">
        <v>85</v>
      </c>
      <c r="C64" s="25" t="s">
        <v>58</v>
      </c>
      <c r="D64" s="25" t="s">
        <v>117</v>
      </c>
      <c r="E64" s="25" t="s">
        <v>118</v>
      </c>
      <c r="F64" s="9" t="s">
        <v>119</v>
      </c>
      <c r="G64" s="26"/>
      <c r="H64" s="50"/>
    </row>
    <row r="65" spans="1:8" x14ac:dyDescent="0.2">
      <c r="A65" s="6" t="s">
        <v>67</v>
      </c>
      <c r="B65" s="20" t="s">
        <v>85</v>
      </c>
      <c r="C65" s="7" t="s">
        <v>66</v>
      </c>
      <c r="D65" s="7"/>
      <c r="E65" s="7"/>
      <c r="F65" s="6"/>
      <c r="G65" s="32">
        <f>G66+G68+G70+G73+G75</f>
        <v>1815169.45</v>
      </c>
      <c r="H65" s="32">
        <f>H66+H68+H70+H73+H75</f>
        <v>1815169.45</v>
      </c>
    </row>
    <row r="66" spans="1:8" ht="33.75" customHeight="1" x14ac:dyDescent="0.2">
      <c r="A66" s="6" t="s">
        <v>69</v>
      </c>
      <c r="B66" s="20" t="s">
        <v>85</v>
      </c>
      <c r="C66" s="7" t="s">
        <v>66</v>
      </c>
      <c r="D66" s="37" t="s">
        <v>104</v>
      </c>
      <c r="E66" s="7"/>
      <c r="F66" s="6"/>
      <c r="G66" s="8">
        <f>G67</f>
        <v>242380.79999999999</v>
      </c>
      <c r="H66" s="8">
        <f>H67</f>
        <v>242380.79999999999</v>
      </c>
    </row>
    <row r="67" spans="1:8" ht="45" x14ac:dyDescent="0.2">
      <c r="A67" s="9" t="s">
        <v>33</v>
      </c>
      <c r="B67" s="20" t="s">
        <v>85</v>
      </c>
      <c r="C67" s="10" t="s">
        <v>66</v>
      </c>
      <c r="D67" s="38" t="s">
        <v>104</v>
      </c>
      <c r="E67" s="10" t="s">
        <v>32</v>
      </c>
      <c r="F67" s="9" t="s">
        <v>33</v>
      </c>
      <c r="G67" s="11">
        <v>242380.79999999999</v>
      </c>
      <c r="H67" s="11">
        <v>242380.79999999999</v>
      </c>
    </row>
    <row r="68" spans="1:8" ht="36.75" customHeight="1" x14ac:dyDescent="0.2">
      <c r="A68" s="6" t="s">
        <v>70</v>
      </c>
      <c r="B68" s="20" t="s">
        <v>85</v>
      </c>
      <c r="C68" s="7" t="s">
        <v>66</v>
      </c>
      <c r="D68" s="37" t="s">
        <v>105</v>
      </c>
      <c r="E68" s="7"/>
      <c r="F68" s="6"/>
      <c r="G68" s="8">
        <f>G69</f>
        <v>37499</v>
      </c>
      <c r="H68" s="8">
        <f>H69</f>
        <v>37499</v>
      </c>
    </row>
    <row r="69" spans="1:8" ht="45" x14ac:dyDescent="0.2">
      <c r="A69" s="9" t="s">
        <v>33</v>
      </c>
      <c r="B69" s="20" t="s">
        <v>85</v>
      </c>
      <c r="C69" s="10" t="s">
        <v>66</v>
      </c>
      <c r="D69" s="38" t="s">
        <v>105</v>
      </c>
      <c r="E69" s="10" t="s">
        <v>32</v>
      </c>
      <c r="F69" s="9" t="s">
        <v>33</v>
      </c>
      <c r="G69" s="11">
        <v>37499</v>
      </c>
      <c r="H69" s="50">
        <v>37499</v>
      </c>
    </row>
    <row r="70" spans="1:8" ht="34.5" customHeight="1" x14ac:dyDescent="0.2">
      <c r="A70" s="6" t="s">
        <v>71</v>
      </c>
      <c r="B70" s="20" t="s">
        <v>85</v>
      </c>
      <c r="C70" s="7" t="s">
        <v>66</v>
      </c>
      <c r="D70" s="37" t="s">
        <v>106</v>
      </c>
      <c r="E70" s="7"/>
      <c r="F70" s="6"/>
      <c r="G70" s="8">
        <f>G71+G72</f>
        <v>595382.86</v>
      </c>
      <c r="H70" s="8">
        <f>H71+H72</f>
        <v>595382.86</v>
      </c>
    </row>
    <row r="71" spans="1:8" ht="45" x14ac:dyDescent="0.2">
      <c r="A71" s="9" t="s">
        <v>33</v>
      </c>
      <c r="B71" s="20" t="s">
        <v>85</v>
      </c>
      <c r="C71" s="10" t="s">
        <v>66</v>
      </c>
      <c r="D71" s="38" t="s">
        <v>106</v>
      </c>
      <c r="E71" s="10" t="s">
        <v>32</v>
      </c>
      <c r="F71" s="9" t="s">
        <v>33</v>
      </c>
      <c r="G71" s="11">
        <v>291517.5</v>
      </c>
      <c r="H71" s="11">
        <v>291517.5</v>
      </c>
    </row>
    <row r="72" spans="1:8" ht="22.5" x14ac:dyDescent="0.2">
      <c r="A72" s="9" t="s">
        <v>121</v>
      </c>
      <c r="B72" s="20" t="s">
        <v>85</v>
      </c>
      <c r="C72" s="10" t="s">
        <v>66</v>
      </c>
      <c r="D72" s="38" t="s">
        <v>106</v>
      </c>
      <c r="E72" s="10" t="s">
        <v>120</v>
      </c>
      <c r="F72" s="9" t="s">
        <v>121</v>
      </c>
      <c r="G72" s="11">
        <v>303865.36</v>
      </c>
      <c r="H72" s="11">
        <v>303865.36</v>
      </c>
    </row>
    <row r="73" spans="1:8" ht="36" hidden="1" customHeight="1" x14ac:dyDescent="0.2">
      <c r="A73" s="6" t="s">
        <v>72</v>
      </c>
      <c r="B73" s="20" t="s">
        <v>85</v>
      </c>
      <c r="C73" s="7" t="s">
        <v>66</v>
      </c>
      <c r="D73" s="37" t="s">
        <v>107</v>
      </c>
      <c r="E73" s="7"/>
      <c r="F73" s="6"/>
      <c r="G73" s="8">
        <f>G74</f>
        <v>0</v>
      </c>
      <c r="H73" s="8">
        <f>H74</f>
        <v>0</v>
      </c>
    </row>
    <row r="74" spans="1:8" ht="45" hidden="1" x14ac:dyDescent="0.2">
      <c r="A74" s="9" t="s">
        <v>33</v>
      </c>
      <c r="B74" s="20" t="s">
        <v>85</v>
      </c>
      <c r="C74" s="10" t="s">
        <v>66</v>
      </c>
      <c r="D74" s="38" t="s">
        <v>107</v>
      </c>
      <c r="E74" s="10" t="s">
        <v>32</v>
      </c>
      <c r="F74" s="9" t="s">
        <v>33</v>
      </c>
      <c r="G74" s="11">
        <v>0</v>
      </c>
      <c r="H74" s="22">
        <v>0</v>
      </c>
    </row>
    <row r="75" spans="1:8" ht="39" customHeight="1" x14ac:dyDescent="0.2">
      <c r="A75" s="6" t="s">
        <v>73</v>
      </c>
      <c r="B75" s="20" t="s">
        <v>85</v>
      </c>
      <c r="C75" s="7" t="s">
        <v>66</v>
      </c>
      <c r="D75" s="37" t="s">
        <v>108</v>
      </c>
      <c r="E75" s="7"/>
      <c r="F75" s="6"/>
      <c r="G75" s="8">
        <f>G76</f>
        <v>939906.79</v>
      </c>
      <c r="H75" s="8">
        <f>H76</f>
        <v>939906.79</v>
      </c>
    </row>
    <row r="76" spans="1:8" ht="45" x14ac:dyDescent="0.2">
      <c r="A76" s="9" t="s">
        <v>33</v>
      </c>
      <c r="B76" s="20" t="s">
        <v>85</v>
      </c>
      <c r="C76" s="10" t="s">
        <v>66</v>
      </c>
      <c r="D76" s="38" t="s">
        <v>108</v>
      </c>
      <c r="E76" s="10" t="s">
        <v>32</v>
      </c>
      <c r="F76" s="9" t="s">
        <v>33</v>
      </c>
      <c r="G76" s="11">
        <v>939906.79</v>
      </c>
      <c r="H76" s="11">
        <v>939906.79</v>
      </c>
    </row>
    <row r="77" spans="1:8" ht="25.5" customHeight="1" x14ac:dyDescent="0.2">
      <c r="A77" s="45" t="s">
        <v>113</v>
      </c>
      <c r="B77" s="20" t="s">
        <v>85</v>
      </c>
      <c r="C77" s="46" t="s">
        <v>111</v>
      </c>
      <c r="D77" s="46"/>
      <c r="E77" s="46"/>
      <c r="F77" s="47"/>
      <c r="G77" s="48">
        <f>G78</f>
        <v>664985.18000000005</v>
      </c>
      <c r="H77" s="48">
        <f>H78</f>
        <v>664985.18000000005</v>
      </c>
    </row>
    <row r="78" spans="1:8" ht="21.75" customHeight="1" x14ac:dyDescent="0.2">
      <c r="A78" s="9" t="s">
        <v>114</v>
      </c>
      <c r="B78" s="20" t="s">
        <v>85</v>
      </c>
      <c r="C78" s="25" t="s">
        <v>111</v>
      </c>
      <c r="D78" s="25" t="s">
        <v>112</v>
      </c>
      <c r="E78" s="25"/>
      <c r="F78" s="40"/>
      <c r="G78" s="26">
        <f>G79</f>
        <v>664985.18000000005</v>
      </c>
      <c r="H78" s="41">
        <f>H79</f>
        <v>664985.18000000005</v>
      </c>
    </row>
    <row r="79" spans="1:8" ht="12.75" customHeight="1" x14ac:dyDescent="0.2">
      <c r="A79" s="9" t="s">
        <v>115</v>
      </c>
      <c r="B79" s="20" t="s">
        <v>85</v>
      </c>
      <c r="C79" s="25" t="s">
        <v>111</v>
      </c>
      <c r="D79" s="25" t="s">
        <v>112</v>
      </c>
      <c r="E79" s="25" t="s">
        <v>32</v>
      </c>
      <c r="F79" s="9" t="s">
        <v>115</v>
      </c>
      <c r="G79" s="26">
        <v>664985.18000000005</v>
      </c>
      <c r="H79" s="26">
        <v>664985.18000000005</v>
      </c>
    </row>
    <row r="80" spans="1:8" ht="12.75" customHeight="1" x14ac:dyDescent="0.2">
      <c r="A80" s="6" t="s">
        <v>75</v>
      </c>
      <c r="B80" s="20" t="s">
        <v>85</v>
      </c>
      <c r="C80" s="7" t="s">
        <v>74</v>
      </c>
      <c r="D80" s="7"/>
      <c r="E80" s="7"/>
      <c r="F80" s="6"/>
      <c r="G80" s="32">
        <f>G81</f>
        <v>150823.85999999999</v>
      </c>
      <c r="H80" s="32">
        <f>H81</f>
        <v>150823.85999999999</v>
      </c>
    </row>
    <row r="81" spans="1:8" ht="12.75" customHeight="1" x14ac:dyDescent="0.2">
      <c r="A81" s="6" t="s">
        <v>76</v>
      </c>
      <c r="B81" s="20" t="s">
        <v>85</v>
      </c>
      <c r="C81" s="7" t="s">
        <v>74</v>
      </c>
      <c r="D81" s="37" t="s">
        <v>109</v>
      </c>
      <c r="E81" s="7"/>
      <c r="F81" s="6"/>
      <c r="G81" s="8">
        <f>G82</f>
        <v>150823.85999999999</v>
      </c>
      <c r="H81" s="8">
        <f>H82</f>
        <v>150823.85999999999</v>
      </c>
    </row>
    <row r="82" spans="1:8" ht="12.75" customHeight="1" x14ac:dyDescent="0.2">
      <c r="A82" s="9" t="s">
        <v>78</v>
      </c>
      <c r="B82" s="20" t="s">
        <v>85</v>
      </c>
      <c r="C82" s="10" t="s">
        <v>74</v>
      </c>
      <c r="D82" s="38" t="s">
        <v>109</v>
      </c>
      <c r="E82" s="10" t="s">
        <v>122</v>
      </c>
      <c r="F82" s="9" t="s">
        <v>78</v>
      </c>
      <c r="G82" s="11">
        <v>150823.85999999999</v>
      </c>
      <c r="H82" s="11">
        <v>150823.85999999999</v>
      </c>
    </row>
    <row r="83" spans="1:8" ht="12.75" customHeight="1" x14ac:dyDescent="0.2">
      <c r="A83" s="6" t="s">
        <v>80</v>
      </c>
      <c r="B83" s="20" t="s">
        <v>85</v>
      </c>
      <c r="C83" s="7" t="s">
        <v>79</v>
      </c>
      <c r="D83" s="7"/>
      <c r="E83" s="7"/>
      <c r="F83" s="6"/>
      <c r="G83" s="32">
        <f>G84+G86</f>
        <v>2692710.12</v>
      </c>
      <c r="H83" s="32">
        <f>H84+H86</f>
        <v>1093365.1200000001</v>
      </c>
    </row>
    <row r="84" spans="1:8" ht="12.75" customHeight="1" x14ac:dyDescent="0.2">
      <c r="A84" s="6" t="s">
        <v>81</v>
      </c>
      <c r="B84" s="20" t="s">
        <v>85</v>
      </c>
      <c r="C84" s="7" t="s">
        <v>79</v>
      </c>
      <c r="D84" s="37" t="s">
        <v>110</v>
      </c>
      <c r="E84" s="7"/>
      <c r="F84" s="6"/>
      <c r="G84" s="8">
        <f>G85</f>
        <v>192710.12</v>
      </c>
      <c r="H84" s="8">
        <f>H85</f>
        <v>192710.12</v>
      </c>
    </row>
    <row r="85" spans="1:8" ht="12.75" customHeight="1" x14ac:dyDescent="0.2">
      <c r="A85" s="14" t="s">
        <v>33</v>
      </c>
      <c r="B85" s="20" t="s">
        <v>85</v>
      </c>
      <c r="C85" s="15" t="s">
        <v>79</v>
      </c>
      <c r="D85" s="42" t="s">
        <v>110</v>
      </c>
      <c r="E85" s="15" t="s">
        <v>32</v>
      </c>
      <c r="F85" s="14" t="s">
        <v>33</v>
      </c>
      <c r="G85" s="16">
        <v>192710.12</v>
      </c>
      <c r="H85" s="16">
        <v>192710.12</v>
      </c>
    </row>
    <row r="86" spans="1:8" ht="37.5" customHeight="1" x14ac:dyDescent="0.2">
      <c r="A86" s="39" t="s">
        <v>101</v>
      </c>
      <c r="B86" s="20" t="s">
        <v>85</v>
      </c>
      <c r="C86" s="15" t="s">
        <v>79</v>
      </c>
      <c r="D86" s="42" t="s">
        <v>110</v>
      </c>
      <c r="E86" s="15" t="s">
        <v>102</v>
      </c>
      <c r="F86" s="39" t="s">
        <v>101</v>
      </c>
      <c r="G86" s="16">
        <v>2500000</v>
      </c>
      <c r="H86" s="50">
        <v>900655</v>
      </c>
    </row>
  </sheetData>
  <mergeCells count="7">
    <mergeCell ref="G6:G7"/>
    <mergeCell ref="A6:A7"/>
    <mergeCell ref="F1:H1"/>
    <mergeCell ref="A3:H3"/>
    <mergeCell ref="A5:C5"/>
    <mergeCell ref="B6:F6"/>
    <mergeCell ref="H6:H7"/>
  </mergeCells>
  <pageMargins left="0.98425196850393704" right="0.39370078740157483" top="0.39370078740157483" bottom="0.39370078740157483" header="0.19685039370078741" footer="0.19685039370078741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J3" sqref="J3"/>
    </sheetView>
  </sheetViews>
  <sheetFormatPr defaultRowHeight="12.75" customHeight="1" x14ac:dyDescent="0.2"/>
  <cols>
    <col min="1" max="1" width="40.7109375" customWidth="1"/>
    <col min="2" max="2" width="9.85546875" customWidth="1"/>
    <col min="3" max="3" width="7.5703125" customWidth="1"/>
    <col min="4" max="4" width="12" customWidth="1"/>
    <col min="5" max="5" width="7.42578125" customWidth="1"/>
    <col min="6" max="6" width="25.7109375" customWidth="1"/>
    <col min="7" max="7" width="13.140625" customWidth="1"/>
    <col min="8" max="8" width="10.5703125" customWidth="1"/>
  </cols>
  <sheetData>
    <row r="1" spans="1:8" ht="49.5" customHeight="1" x14ac:dyDescent="0.2">
      <c r="D1" s="17"/>
      <c r="E1" s="17"/>
      <c r="F1" s="59" t="s">
        <v>129</v>
      </c>
      <c r="G1" s="59"/>
      <c r="H1" s="59"/>
    </row>
    <row r="3" spans="1:8" ht="52.5" customHeight="1" x14ac:dyDescent="0.2">
      <c r="A3" s="60" t="s">
        <v>83</v>
      </c>
      <c r="B3" s="60"/>
      <c r="C3" s="60"/>
      <c r="D3" s="60"/>
      <c r="E3" s="60"/>
      <c r="F3" s="60"/>
      <c r="G3" s="60"/>
      <c r="H3" s="60"/>
    </row>
    <row r="4" spans="1:8" ht="15.75" customHeight="1" x14ac:dyDescent="0.2">
      <c r="C4" s="1"/>
      <c r="D4" s="1"/>
      <c r="E4" s="1"/>
      <c r="F4" s="1"/>
      <c r="G4" s="1"/>
    </row>
    <row r="5" spans="1:8" ht="13.5" customHeight="1" x14ac:dyDescent="0.2">
      <c r="A5" s="61" t="s">
        <v>0</v>
      </c>
      <c r="B5" s="61"/>
      <c r="C5" s="61"/>
      <c r="D5" s="49" t="s">
        <v>1</v>
      </c>
    </row>
    <row r="6" spans="1:8" ht="15.75" customHeight="1" x14ac:dyDescent="0.2">
      <c r="A6" s="56" t="s">
        <v>3</v>
      </c>
      <c r="B6" s="62" t="s">
        <v>5</v>
      </c>
      <c r="C6" s="63"/>
      <c r="D6" s="63"/>
      <c r="E6" s="63"/>
      <c r="F6" s="64"/>
      <c r="G6" s="56" t="s">
        <v>15</v>
      </c>
      <c r="H6" s="65" t="s">
        <v>82</v>
      </c>
    </row>
    <row r="7" spans="1:8" ht="15.75" customHeight="1" x14ac:dyDescent="0.2">
      <c r="A7" s="58"/>
      <c r="B7" s="18" t="s">
        <v>84</v>
      </c>
      <c r="C7" s="3" t="s">
        <v>8</v>
      </c>
      <c r="D7" s="3" t="s">
        <v>10</v>
      </c>
      <c r="E7" s="3" t="s">
        <v>12</v>
      </c>
      <c r="F7" s="3" t="s">
        <v>14</v>
      </c>
      <c r="G7" s="57"/>
      <c r="H7" s="66"/>
    </row>
    <row r="8" spans="1:8" ht="15.75" customHeight="1" x14ac:dyDescent="0.2">
      <c r="A8" s="2" t="s">
        <v>4</v>
      </c>
      <c r="B8" s="13" t="s">
        <v>9</v>
      </c>
      <c r="C8" s="13" t="s">
        <v>11</v>
      </c>
      <c r="D8" s="13" t="s">
        <v>13</v>
      </c>
      <c r="E8" s="13" t="s">
        <v>2</v>
      </c>
      <c r="F8" s="13" t="s">
        <v>16</v>
      </c>
      <c r="G8" s="13" t="s">
        <v>6</v>
      </c>
      <c r="H8" s="13" t="s">
        <v>7</v>
      </c>
    </row>
    <row r="9" spans="1:8" ht="15.75" customHeight="1" x14ac:dyDescent="0.2">
      <c r="A9" s="4" t="s">
        <v>17</v>
      </c>
      <c r="B9" s="19"/>
      <c r="C9" s="5" t="s">
        <v>18</v>
      </c>
      <c r="D9" s="5"/>
      <c r="E9" s="5"/>
      <c r="F9" s="4"/>
      <c r="G9" s="31">
        <f>G10+G14+G24+G31+G37+G39+G44+G49+G60+G72+G75+G78+G23</f>
        <v>16357307.999999996</v>
      </c>
      <c r="H9" s="31">
        <f>H10+H14+H24+H31+H37+H39+H44+H49+H60+H72+H75+H78+H23</f>
        <v>11258359.169999998</v>
      </c>
    </row>
    <row r="10" spans="1:8" ht="31.5" customHeight="1" x14ac:dyDescent="0.2">
      <c r="A10" s="6" t="s">
        <v>20</v>
      </c>
      <c r="B10" s="20" t="s">
        <v>85</v>
      </c>
      <c r="C10" s="7" t="s">
        <v>19</v>
      </c>
      <c r="D10" s="7"/>
      <c r="E10" s="7"/>
      <c r="F10" s="6"/>
      <c r="G10" s="32">
        <f>G11</f>
        <v>594820.86</v>
      </c>
      <c r="H10" s="32">
        <f>H11</f>
        <v>594820.86</v>
      </c>
    </row>
    <row r="11" spans="1:8" ht="15.75" customHeight="1" x14ac:dyDescent="0.2">
      <c r="A11" s="6" t="s">
        <v>22</v>
      </c>
      <c r="B11" s="20" t="s">
        <v>85</v>
      </c>
      <c r="C11" s="7" t="s">
        <v>19</v>
      </c>
      <c r="D11" s="7" t="s">
        <v>21</v>
      </c>
      <c r="E11" s="7"/>
      <c r="F11" s="6"/>
      <c r="G11" s="8">
        <f>G12+G13</f>
        <v>594820.86</v>
      </c>
      <c r="H11" s="8">
        <f>H12+H13</f>
        <v>594820.86</v>
      </c>
    </row>
    <row r="12" spans="1:8" ht="22.5" customHeight="1" x14ac:dyDescent="0.2">
      <c r="A12" s="9" t="s">
        <v>24</v>
      </c>
      <c r="B12" s="20" t="s">
        <v>85</v>
      </c>
      <c r="C12" s="10" t="s">
        <v>19</v>
      </c>
      <c r="D12" s="10" t="s">
        <v>86</v>
      </c>
      <c r="E12" s="10" t="s">
        <v>23</v>
      </c>
      <c r="F12" s="9" t="s">
        <v>24</v>
      </c>
      <c r="G12" s="11">
        <v>456851.66</v>
      </c>
      <c r="H12" s="11">
        <v>456851.66</v>
      </c>
    </row>
    <row r="13" spans="1:8" ht="45" customHeight="1" x14ac:dyDescent="0.2">
      <c r="A13" s="9" t="s">
        <v>26</v>
      </c>
      <c r="B13" s="20" t="s">
        <v>85</v>
      </c>
      <c r="C13" s="10" t="s">
        <v>19</v>
      </c>
      <c r="D13" s="10" t="s">
        <v>86</v>
      </c>
      <c r="E13" s="10" t="s">
        <v>25</v>
      </c>
      <c r="F13" s="9" t="s">
        <v>26</v>
      </c>
      <c r="G13" s="11">
        <v>137969.20000000001</v>
      </c>
      <c r="H13" s="11">
        <v>137969.20000000001</v>
      </c>
    </row>
    <row r="14" spans="1:8" ht="52.5" customHeight="1" x14ac:dyDescent="0.2">
      <c r="A14" s="6" t="s">
        <v>28</v>
      </c>
      <c r="B14" s="20" t="s">
        <v>85</v>
      </c>
      <c r="C14" s="7" t="s">
        <v>27</v>
      </c>
      <c r="D14" s="7"/>
      <c r="E14" s="7"/>
      <c r="F14" s="6"/>
      <c r="G14" s="32">
        <f>G15</f>
        <v>6282876.1200000001</v>
      </c>
      <c r="H14" s="32">
        <f>H15</f>
        <v>2783272.4899999998</v>
      </c>
    </row>
    <row r="15" spans="1:8" ht="21" customHeight="1" x14ac:dyDescent="0.2">
      <c r="A15" s="6" t="s">
        <v>29</v>
      </c>
      <c r="B15" s="20" t="s">
        <v>85</v>
      </c>
      <c r="C15" s="7" t="s">
        <v>27</v>
      </c>
      <c r="D15" s="7" t="s">
        <v>87</v>
      </c>
      <c r="E15" s="7"/>
      <c r="F15" s="6"/>
      <c r="G15" s="8">
        <f>G16+G17+G18+G19+G21+G22+G20</f>
        <v>6282876.1200000001</v>
      </c>
      <c r="H15" s="8">
        <f>H16+H17+H18+H19+H21+H22+H20</f>
        <v>2783272.4899999998</v>
      </c>
    </row>
    <row r="16" spans="1:8" ht="22.5" customHeight="1" x14ac:dyDescent="0.2">
      <c r="A16" s="9" t="s">
        <v>24</v>
      </c>
      <c r="B16" s="20" t="s">
        <v>85</v>
      </c>
      <c r="C16" s="10" t="s">
        <v>27</v>
      </c>
      <c r="D16" s="10" t="s">
        <v>87</v>
      </c>
      <c r="E16" s="10" t="s">
        <v>23</v>
      </c>
      <c r="F16" s="9" t="s">
        <v>24</v>
      </c>
      <c r="G16" s="11">
        <v>1460650.97</v>
      </c>
      <c r="H16" s="11">
        <v>1460650.97</v>
      </c>
    </row>
    <row r="17" spans="1:8" ht="45" customHeight="1" x14ac:dyDescent="0.2">
      <c r="A17" s="9" t="s">
        <v>26</v>
      </c>
      <c r="B17" s="20" t="s">
        <v>85</v>
      </c>
      <c r="C17" s="10" t="s">
        <v>27</v>
      </c>
      <c r="D17" s="10" t="s">
        <v>87</v>
      </c>
      <c r="E17" s="10" t="s">
        <v>25</v>
      </c>
      <c r="F17" s="9" t="s">
        <v>26</v>
      </c>
      <c r="G17" s="11">
        <v>417894.29</v>
      </c>
      <c r="H17" s="11">
        <v>417894.29</v>
      </c>
    </row>
    <row r="18" spans="1:8" ht="22.5" customHeight="1" x14ac:dyDescent="0.2">
      <c r="A18" s="9" t="s">
        <v>31</v>
      </c>
      <c r="B18" s="20" t="s">
        <v>85</v>
      </c>
      <c r="C18" s="10" t="s">
        <v>27</v>
      </c>
      <c r="D18" s="10" t="s">
        <v>87</v>
      </c>
      <c r="E18" s="10" t="s">
        <v>30</v>
      </c>
      <c r="F18" s="9" t="s">
        <v>31</v>
      </c>
      <c r="G18" s="11">
        <v>261951</v>
      </c>
      <c r="H18" s="11">
        <v>261951</v>
      </c>
    </row>
    <row r="19" spans="1:8" ht="33.75" customHeight="1" x14ac:dyDescent="0.2">
      <c r="A19" s="9" t="s">
        <v>33</v>
      </c>
      <c r="B19" s="20" t="s">
        <v>85</v>
      </c>
      <c r="C19" s="10" t="s">
        <v>27</v>
      </c>
      <c r="D19" s="10" t="s">
        <v>87</v>
      </c>
      <c r="E19" s="10" t="s">
        <v>32</v>
      </c>
      <c r="F19" s="9" t="s">
        <v>33</v>
      </c>
      <c r="G19" s="11">
        <v>4101743.06</v>
      </c>
      <c r="H19" s="21">
        <v>602139.43000000005</v>
      </c>
    </row>
    <row r="20" spans="1:8" ht="33.75" customHeight="1" x14ac:dyDescent="0.2">
      <c r="A20" s="9" t="s">
        <v>121</v>
      </c>
      <c r="B20" s="20" t="s">
        <v>85</v>
      </c>
      <c r="C20" s="10" t="s">
        <v>27</v>
      </c>
      <c r="D20" s="10" t="s">
        <v>87</v>
      </c>
      <c r="E20" s="10" t="s">
        <v>120</v>
      </c>
      <c r="F20" s="9" t="s">
        <v>121</v>
      </c>
      <c r="G20" s="11">
        <v>30000</v>
      </c>
      <c r="H20" s="11">
        <v>30000</v>
      </c>
    </row>
    <row r="21" spans="1:8" ht="15.75" customHeight="1" x14ac:dyDescent="0.2">
      <c r="A21" s="9" t="s">
        <v>35</v>
      </c>
      <c r="B21" s="20" t="s">
        <v>85</v>
      </c>
      <c r="C21" s="10" t="s">
        <v>27</v>
      </c>
      <c r="D21" s="10" t="s">
        <v>87</v>
      </c>
      <c r="E21" s="10" t="s">
        <v>34</v>
      </c>
      <c r="F21" s="9" t="s">
        <v>35</v>
      </c>
      <c r="G21" s="11">
        <v>9877</v>
      </c>
      <c r="H21" s="11">
        <v>9877</v>
      </c>
    </row>
    <row r="22" spans="1:8" ht="15.75" customHeight="1" x14ac:dyDescent="0.2">
      <c r="A22" s="9" t="s">
        <v>37</v>
      </c>
      <c r="B22" s="20" t="s">
        <v>85</v>
      </c>
      <c r="C22" s="10" t="s">
        <v>27</v>
      </c>
      <c r="D22" s="10" t="s">
        <v>87</v>
      </c>
      <c r="E22" s="10" t="s">
        <v>36</v>
      </c>
      <c r="F22" s="9" t="s">
        <v>37</v>
      </c>
      <c r="G22" s="11">
        <v>759.8</v>
      </c>
      <c r="H22" s="11">
        <v>759.8</v>
      </c>
    </row>
    <row r="23" spans="1:8" ht="15.75" customHeight="1" x14ac:dyDescent="0.2">
      <c r="A23" s="24" t="s">
        <v>123</v>
      </c>
      <c r="B23" s="20" t="s">
        <v>85</v>
      </c>
      <c r="C23" s="25" t="s">
        <v>124</v>
      </c>
      <c r="D23" s="25" t="s">
        <v>125</v>
      </c>
      <c r="E23" s="25" t="s">
        <v>126</v>
      </c>
      <c r="F23" s="24"/>
      <c r="G23" s="26">
        <v>157139.85999999999</v>
      </c>
      <c r="H23" s="26">
        <v>157139.85999999999</v>
      </c>
    </row>
    <row r="24" spans="1:8" ht="15.75" customHeight="1" x14ac:dyDescent="0.2">
      <c r="A24" s="6" t="s">
        <v>39</v>
      </c>
      <c r="B24" s="20" t="s">
        <v>85</v>
      </c>
      <c r="C24" s="7" t="s">
        <v>38</v>
      </c>
      <c r="D24" s="7"/>
      <c r="E24" s="7"/>
      <c r="F24" s="6"/>
      <c r="G24" s="32">
        <f>G25+G27+G29</f>
        <v>204204.36</v>
      </c>
      <c r="H24" s="32">
        <f>H25+H27+H29</f>
        <v>204204.36</v>
      </c>
    </row>
    <row r="25" spans="1:8" ht="52.5" customHeight="1" x14ac:dyDescent="0.2">
      <c r="A25" s="6" t="s">
        <v>41</v>
      </c>
      <c r="B25" s="20" t="s">
        <v>85</v>
      </c>
      <c r="C25" s="7" t="s">
        <v>38</v>
      </c>
      <c r="D25" s="7" t="s">
        <v>40</v>
      </c>
      <c r="E25" s="7"/>
      <c r="F25" s="6"/>
      <c r="G25" s="8">
        <f>G26</f>
        <v>950</v>
      </c>
      <c r="H25" s="8">
        <f>H26</f>
        <v>950</v>
      </c>
    </row>
    <row r="26" spans="1:8" ht="15.75" customHeight="1" x14ac:dyDescent="0.2">
      <c r="A26" s="9" t="s">
        <v>43</v>
      </c>
      <c r="B26" s="20" t="s">
        <v>85</v>
      </c>
      <c r="C26" s="10" t="s">
        <v>38</v>
      </c>
      <c r="D26" s="10" t="s">
        <v>88</v>
      </c>
      <c r="E26" s="10" t="s">
        <v>42</v>
      </c>
      <c r="F26" s="9" t="s">
        <v>43</v>
      </c>
      <c r="G26" s="11">
        <v>950</v>
      </c>
      <c r="H26" s="44">
        <v>950</v>
      </c>
    </row>
    <row r="27" spans="1:8" ht="42" customHeight="1" x14ac:dyDescent="0.2">
      <c r="A27" s="6" t="s">
        <v>44</v>
      </c>
      <c r="B27" s="20" t="s">
        <v>85</v>
      </c>
      <c r="C27" s="7" t="s">
        <v>38</v>
      </c>
      <c r="D27" s="7" t="s">
        <v>89</v>
      </c>
      <c r="E27" s="7"/>
      <c r="F27" s="6"/>
      <c r="G27" s="8">
        <f>G28</f>
        <v>1739</v>
      </c>
      <c r="H27" s="8">
        <f>H28</f>
        <v>1739</v>
      </c>
    </row>
    <row r="28" spans="1:8" ht="33.75" customHeight="1" x14ac:dyDescent="0.2">
      <c r="A28" s="9" t="s">
        <v>33</v>
      </c>
      <c r="B28" s="20" t="s">
        <v>85</v>
      </c>
      <c r="C28" s="10" t="s">
        <v>38</v>
      </c>
      <c r="D28" s="10" t="s">
        <v>89</v>
      </c>
      <c r="E28" s="10" t="s">
        <v>32</v>
      </c>
      <c r="F28" s="9" t="s">
        <v>33</v>
      </c>
      <c r="G28" s="11">
        <v>1739</v>
      </c>
      <c r="H28" s="22">
        <v>1739</v>
      </c>
    </row>
    <row r="29" spans="1:8" ht="21" customHeight="1" x14ac:dyDescent="0.2">
      <c r="A29" s="6" t="s">
        <v>29</v>
      </c>
      <c r="B29" s="20" t="s">
        <v>85</v>
      </c>
      <c r="C29" s="7" t="s">
        <v>38</v>
      </c>
      <c r="D29" s="7" t="s">
        <v>87</v>
      </c>
      <c r="E29" s="7"/>
      <c r="F29" s="6"/>
      <c r="G29" s="8">
        <f>G30</f>
        <v>201515.36</v>
      </c>
      <c r="H29" s="8">
        <f>H30</f>
        <v>201515.36</v>
      </c>
    </row>
    <row r="30" spans="1:8" ht="33.75" customHeight="1" x14ac:dyDescent="0.2">
      <c r="A30" s="9" t="s">
        <v>33</v>
      </c>
      <c r="B30" s="20" t="s">
        <v>85</v>
      </c>
      <c r="C30" s="10" t="s">
        <v>38</v>
      </c>
      <c r="D30" s="10" t="s">
        <v>87</v>
      </c>
      <c r="E30" s="10" t="s">
        <v>32</v>
      </c>
      <c r="F30" s="9" t="s">
        <v>33</v>
      </c>
      <c r="G30" s="11">
        <v>201515.36</v>
      </c>
      <c r="H30" s="11">
        <v>201515.36</v>
      </c>
    </row>
    <row r="31" spans="1:8" ht="21" customHeight="1" x14ac:dyDescent="0.2">
      <c r="A31" s="6" t="s">
        <v>46</v>
      </c>
      <c r="B31" s="20" t="s">
        <v>85</v>
      </c>
      <c r="C31" s="7" t="s">
        <v>45</v>
      </c>
      <c r="D31" s="7"/>
      <c r="E31" s="7"/>
      <c r="F31" s="6"/>
      <c r="G31" s="32">
        <f>G32</f>
        <v>226671</v>
      </c>
      <c r="H31" s="32">
        <f>H32</f>
        <v>226671</v>
      </c>
    </row>
    <row r="32" spans="1:8" ht="31.5" customHeight="1" x14ac:dyDescent="0.2">
      <c r="A32" s="6" t="s">
        <v>47</v>
      </c>
      <c r="B32" s="20" t="s">
        <v>85</v>
      </c>
      <c r="C32" s="7" t="s">
        <v>45</v>
      </c>
      <c r="D32" s="7" t="s">
        <v>90</v>
      </c>
      <c r="E32" s="7"/>
      <c r="F32" s="6"/>
      <c r="G32" s="8">
        <f>G33+G34+G35+G36</f>
        <v>226671</v>
      </c>
      <c r="H32" s="8">
        <f>H33+H34</f>
        <v>226671</v>
      </c>
    </row>
    <row r="33" spans="1:8" ht="22.5" customHeight="1" x14ac:dyDescent="0.2">
      <c r="A33" s="9" t="s">
        <v>24</v>
      </c>
      <c r="B33" s="20" t="s">
        <v>85</v>
      </c>
      <c r="C33" s="10" t="s">
        <v>45</v>
      </c>
      <c r="D33" s="10" t="s">
        <v>90</v>
      </c>
      <c r="E33" s="10" t="s">
        <v>23</v>
      </c>
      <c r="F33" s="9" t="s">
        <v>24</v>
      </c>
      <c r="G33" s="11">
        <v>175022.3</v>
      </c>
      <c r="H33" s="11">
        <v>175022.3</v>
      </c>
    </row>
    <row r="34" spans="1:8" ht="45" customHeight="1" x14ac:dyDescent="0.2">
      <c r="A34" s="9" t="s">
        <v>26</v>
      </c>
      <c r="B34" s="20" t="s">
        <v>85</v>
      </c>
      <c r="C34" s="10" t="s">
        <v>45</v>
      </c>
      <c r="D34" s="10" t="s">
        <v>90</v>
      </c>
      <c r="E34" s="10" t="s">
        <v>25</v>
      </c>
      <c r="F34" s="9" t="s">
        <v>26</v>
      </c>
      <c r="G34" s="11">
        <v>51648.7</v>
      </c>
      <c r="H34" s="11">
        <v>51648.7</v>
      </c>
    </row>
    <row r="35" spans="1:8" ht="22.5" hidden="1" customHeight="1" x14ac:dyDescent="0.2">
      <c r="A35" s="9" t="s">
        <v>31</v>
      </c>
      <c r="B35" s="20" t="s">
        <v>85</v>
      </c>
      <c r="C35" s="10" t="s">
        <v>45</v>
      </c>
      <c r="D35" s="10" t="s">
        <v>90</v>
      </c>
      <c r="E35" s="10" t="s">
        <v>30</v>
      </c>
      <c r="F35" s="9" t="s">
        <v>31</v>
      </c>
      <c r="G35" s="11">
        <v>0</v>
      </c>
      <c r="H35" s="22">
        <v>0</v>
      </c>
    </row>
    <row r="36" spans="1:8" ht="33.75" hidden="1" customHeight="1" x14ac:dyDescent="0.2">
      <c r="A36" s="9" t="s">
        <v>33</v>
      </c>
      <c r="B36" s="20" t="s">
        <v>85</v>
      </c>
      <c r="C36" s="10" t="s">
        <v>45</v>
      </c>
      <c r="D36" s="10" t="s">
        <v>90</v>
      </c>
      <c r="E36" s="10" t="s">
        <v>32</v>
      </c>
      <c r="F36" s="9" t="s">
        <v>33</v>
      </c>
      <c r="G36" s="11"/>
      <c r="H36" s="22"/>
    </row>
    <row r="37" spans="1:8" ht="33.75" hidden="1" customHeight="1" x14ac:dyDescent="0.2">
      <c r="A37" s="33" t="s">
        <v>50</v>
      </c>
      <c r="B37" s="20"/>
      <c r="C37" s="34" t="s">
        <v>91</v>
      </c>
      <c r="D37" s="30" t="s">
        <v>92</v>
      </c>
      <c r="E37" s="25"/>
      <c r="F37" s="24"/>
      <c r="G37" s="35">
        <f>G38</f>
        <v>0</v>
      </c>
      <c r="H37" s="36">
        <f>H38</f>
        <v>0</v>
      </c>
    </row>
    <row r="38" spans="1:8" ht="33.75" hidden="1" customHeight="1" x14ac:dyDescent="0.2">
      <c r="A38" s="9" t="s">
        <v>33</v>
      </c>
      <c r="B38" s="20"/>
      <c r="C38" s="10" t="s">
        <v>91</v>
      </c>
      <c r="D38" s="25" t="s">
        <v>92</v>
      </c>
      <c r="E38" s="10" t="s">
        <v>32</v>
      </c>
      <c r="F38" s="9" t="s">
        <v>33</v>
      </c>
      <c r="G38" s="26">
        <v>0</v>
      </c>
      <c r="H38" s="22">
        <v>0</v>
      </c>
    </row>
    <row r="39" spans="1:8" ht="15.75" customHeight="1" x14ac:dyDescent="0.2">
      <c r="A39" s="6" t="s">
        <v>52</v>
      </c>
      <c r="B39" s="20" t="s">
        <v>85</v>
      </c>
      <c r="C39" s="7" t="s">
        <v>51</v>
      </c>
      <c r="D39" s="7"/>
      <c r="E39" s="7"/>
      <c r="F39" s="6"/>
      <c r="G39" s="32">
        <f>G40+G42</f>
        <v>1216306</v>
      </c>
      <c r="H39" s="32">
        <f>H40+H42</f>
        <v>1216306</v>
      </c>
    </row>
    <row r="40" spans="1:8" ht="63" customHeight="1" x14ac:dyDescent="0.2">
      <c r="A40" s="6" t="s">
        <v>53</v>
      </c>
      <c r="B40" s="20" t="s">
        <v>85</v>
      </c>
      <c r="C40" s="7" t="s">
        <v>51</v>
      </c>
      <c r="D40" s="37" t="s">
        <v>94</v>
      </c>
      <c r="E40" s="7"/>
      <c r="F40" s="6"/>
      <c r="G40" s="8">
        <f>G41</f>
        <v>1216306</v>
      </c>
      <c r="H40" s="8">
        <f>H41</f>
        <v>1216306</v>
      </c>
    </row>
    <row r="41" spans="1:8" ht="33.75" customHeight="1" x14ac:dyDescent="0.2">
      <c r="A41" s="9" t="s">
        <v>33</v>
      </c>
      <c r="B41" s="20" t="s">
        <v>85</v>
      </c>
      <c r="C41" s="10" t="s">
        <v>51</v>
      </c>
      <c r="D41" s="38" t="s">
        <v>94</v>
      </c>
      <c r="E41" s="10" t="s">
        <v>32</v>
      </c>
      <c r="F41" s="9" t="s">
        <v>33</v>
      </c>
      <c r="G41" s="11">
        <v>1216306</v>
      </c>
      <c r="H41" s="11">
        <v>1216306</v>
      </c>
    </row>
    <row r="42" spans="1:8" ht="42" hidden="1" customHeight="1" x14ac:dyDescent="0.2">
      <c r="A42" s="6" t="s">
        <v>54</v>
      </c>
      <c r="B42" s="20" t="s">
        <v>85</v>
      </c>
      <c r="C42" s="7" t="s">
        <v>51</v>
      </c>
      <c r="D42" s="37" t="s">
        <v>95</v>
      </c>
      <c r="E42" s="7"/>
      <c r="F42" s="6"/>
      <c r="G42" s="8">
        <f>G43</f>
        <v>0</v>
      </c>
      <c r="H42" s="22">
        <f>H43</f>
        <v>0</v>
      </c>
    </row>
    <row r="43" spans="1:8" ht="33.75" hidden="1" customHeight="1" x14ac:dyDescent="0.2">
      <c r="A43" s="9" t="s">
        <v>33</v>
      </c>
      <c r="B43" s="20" t="s">
        <v>85</v>
      </c>
      <c r="C43" s="10" t="s">
        <v>51</v>
      </c>
      <c r="D43" s="38" t="s">
        <v>95</v>
      </c>
      <c r="E43" s="10" t="s">
        <v>32</v>
      </c>
      <c r="F43" s="9" t="s">
        <v>33</v>
      </c>
      <c r="G43" s="11"/>
      <c r="H43" s="22">
        <v>0</v>
      </c>
    </row>
    <row r="44" spans="1:8" ht="15.75" customHeight="1" x14ac:dyDescent="0.2">
      <c r="A44" s="6" t="s">
        <v>56</v>
      </c>
      <c r="B44" s="20" t="s">
        <v>85</v>
      </c>
      <c r="C44" s="7" t="s">
        <v>55</v>
      </c>
      <c r="D44" s="7"/>
      <c r="E44" s="7"/>
      <c r="F44" s="6"/>
      <c r="G44" s="32">
        <f>G45+G47+G48</f>
        <v>173737.54</v>
      </c>
      <c r="H44" s="32">
        <f>H45+H47+H48</f>
        <v>173737.54</v>
      </c>
    </row>
    <row r="45" spans="1:8" ht="94.5" customHeight="1" x14ac:dyDescent="0.2">
      <c r="A45" s="12" t="s">
        <v>57</v>
      </c>
      <c r="B45" s="20" t="s">
        <v>85</v>
      </c>
      <c r="C45" s="7" t="s">
        <v>55</v>
      </c>
      <c r="D45" s="37" t="s">
        <v>96</v>
      </c>
      <c r="E45" s="7"/>
      <c r="F45" s="6"/>
      <c r="G45" s="8">
        <f>G46</f>
        <v>166664.41</v>
      </c>
      <c r="H45" s="8">
        <f>H46</f>
        <v>166664.41</v>
      </c>
    </row>
    <row r="46" spans="1:8" ht="33.75" customHeight="1" x14ac:dyDescent="0.2">
      <c r="A46" s="9" t="s">
        <v>33</v>
      </c>
      <c r="B46" s="20" t="s">
        <v>85</v>
      </c>
      <c r="C46" s="10" t="s">
        <v>55</v>
      </c>
      <c r="D46" s="38" t="s">
        <v>96</v>
      </c>
      <c r="E46" s="10" t="s">
        <v>32</v>
      </c>
      <c r="F46" s="9" t="s">
        <v>33</v>
      </c>
      <c r="G46" s="11">
        <v>166664.41</v>
      </c>
      <c r="H46" s="11">
        <v>166664.41</v>
      </c>
    </row>
    <row r="47" spans="1:8" ht="21" customHeight="1" x14ac:dyDescent="0.2">
      <c r="A47" s="47" t="s">
        <v>37</v>
      </c>
      <c r="B47" s="20" t="s">
        <v>85</v>
      </c>
      <c r="C47" s="28" t="s">
        <v>55</v>
      </c>
      <c r="D47" s="38" t="s">
        <v>96</v>
      </c>
      <c r="E47" s="25" t="s">
        <v>36</v>
      </c>
      <c r="F47" s="27"/>
      <c r="G47" s="26">
        <v>7072.59</v>
      </c>
      <c r="H47" s="26">
        <v>7072.59</v>
      </c>
    </row>
    <row r="48" spans="1:8" ht="21" customHeight="1" x14ac:dyDescent="0.2">
      <c r="A48" s="9" t="s">
        <v>33</v>
      </c>
      <c r="B48" s="20" t="s">
        <v>85</v>
      </c>
      <c r="C48" s="28" t="s">
        <v>55</v>
      </c>
      <c r="D48" s="10" t="s">
        <v>127</v>
      </c>
      <c r="E48" s="46"/>
      <c r="F48" s="9" t="s">
        <v>33</v>
      </c>
      <c r="G48" s="26">
        <v>0.54</v>
      </c>
      <c r="H48" s="26">
        <v>0.54</v>
      </c>
    </row>
    <row r="49" spans="1:8" ht="15.75" customHeight="1" x14ac:dyDescent="0.2">
      <c r="A49" s="6" t="s">
        <v>59</v>
      </c>
      <c r="B49" s="20" t="s">
        <v>85</v>
      </c>
      <c r="C49" s="7" t="s">
        <v>58</v>
      </c>
      <c r="D49" s="7"/>
      <c r="E49" s="7"/>
      <c r="F49" s="6"/>
      <c r="G49" s="32">
        <f>G50+G53+G55+G59</f>
        <v>2177863.6500000004</v>
      </c>
      <c r="H49" s="32">
        <f>H50+H53+H55+H59</f>
        <v>2177863.6500000004</v>
      </c>
    </row>
    <row r="50" spans="1:8" ht="84" hidden="1" customHeight="1" x14ac:dyDescent="0.2">
      <c r="A50" s="12" t="s">
        <v>60</v>
      </c>
      <c r="B50" s="20" t="s">
        <v>85</v>
      </c>
      <c r="C50" s="7" t="s">
        <v>58</v>
      </c>
      <c r="D50" s="37" t="s">
        <v>97</v>
      </c>
      <c r="E50" s="7"/>
      <c r="F50" s="6"/>
      <c r="G50" s="8">
        <f>G51+G52</f>
        <v>4922.41</v>
      </c>
      <c r="H50" s="8">
        <f>H51+H52</f>
        <v>4922.41</v>
      </c>
    </row>
    <row r="51" spans="1:8" ht="33.75" hidden="1" customHeight="1" x14ac:dyDescent="0.2">
      <c r="A51" s="9" t="s">
        <v>62</v>
      </c>
      <c r="B51" s="20" t="s">
        <v>85</v>
      </c>
      <c r="C51" s="10" t="s">
        <v>58</v>
      </c>
      <c r="D51" s="38" t="s">
        <v>97</v>
      </c>
      <c r="E51" s="10" t="s">
        <v>61</v>
      </c>
      <c r="F51" s="9" t="s">
        <v>62</v>
      </c>
      <c r="G51" s="11">
        <v>0</v>
      </c>
      <c r="H51" s="22">
        <v>0</v>
      </c>
    </row>
    <row r="52" spans="1:8" ht="21" customHeight="1" x14ac:dyDescent="0.2">
      <c r="A52" s="9" t="s">
        <v>33</v>
      </c>
      <c r="B52" s="20"/>
      <c r="C52" s="10" t="s">
        <v>58</v>
      </c>
      <c r="D52" s="38" t="s">
        <v>97</v>
      </c>
      <c r="E52" s="25" t="s">
        <v>32</v>
      </c>
      <c r="F52" s="9" t="s">
        <v>33</v>
      </c>
      <c r="G52" s="26">
        <v>4922.41</v>
      </c>
      <c r="H52" s="26">
        <v>4922.41</v>
      </c>
    </row>
    <row r="53" spans="1:8" ht="22.5" customHeight="1" x14ac:dyDescent="0.2">
      <c r="A53" s="33" t="s">
        <v>100</v>
      </c>
      <c r="B53" s="20"/>
      <c r="C53" s="34" t="s">
        <v>58</v>
      </c>
      <c r="D53" s="34" t="s">
        <v>99</v>
      </c>
      <c r="E53" s="28"/>
      <c r="F53" s="27"/>
      <c r="G53" s="29">
        <f>G54</f>
        <v>0</v>
      </c>
      <c r="H53" s="51">
        <f>H54</f>
        <v>0</v>
      </c>
    </row>
    <row r="54" spans="1:8" ht="33.75" customHeight="1" x14ac:dyDescent="0.2">
      <c r="A54" s="39" t="s">
        <v>101</v>
      </c>
      <c r="B54" s="20"/>
      <c r="C54" s="10" t="s">
        <v>58</v>
      </c>
      <c r="D54" s="38" t="s">
        <v>99</v>
      </c>
      <c r="E54" s="38" t="s">
        <v>102</v>
      </c>
      <c r="F54" s="39" t="s">
        <v>101</v>
      </c>
      <c r="G54" s="26"/>
      <c r="H54" s="50"/>
    </row>
    <row r="55" spans="1:8" ht="73.5" customHeight="1" x14ac:dyDescent="0.2">
      <c r="A55" s="12" t="s">
        <v>63</v>
      </c>
      <c r="B55" s="20" t="s">
        <v>85</v>
      </c>
      <c r="C55" s="7" t="s">
        <v>58</v>
      </c>
      <c r="D55" s="37" t="s">
        <v>98</v>
      </c>
      <c r="E55" s="7"/>
      <c r="F55" s="6"/>
      <c r="G55" s="8">
        <f>G57+G58+G56</f>
        <v>2172941.2400000002</v>
      </c>
      <c r="H55" s="8">
        <f>H57+H58+H56</f>
        <v>2172941.2400000002</v>
      </c>
    </row>
    <row r="56" spans="1:8" ht="73.5" customHeight="1" x14ac:dyDescent="0.2">
      <c r="A56" s="52" t="s">
        <v>62</v>
      </c>
      <c r="B56" s="20" t="s">
        <v>85</v>
      </c>
      <c r="C56" s="7" t="s">
        <v>58</v>
      </c>
      <c r="D56" s="37" t="s">
        <v>98</v>
      </c>
      <c r="E56" s="10" t="s">
        <v>61</v>
      </c>
      <c r="F56" s="53" t="s">
        <v>62</v>
      </c>
      <c r="G56" s="54">
        <v>648321.24</v>
      </c>
      <c r="H56" s="54">
        <v>648321.24</v>
      </c>
    </row>
    <row r="57" spans="1:8" ht="33.75" customHeight="1" x14ac:dyDescent="0.2">
      <c r="A57" s="9" t="s">
        <v>33</v>
      </c>
      <c r="B57" s="20" t="s">
        <v>85</v>
      </c>
      <c r="C57" s="10" t="s">
        <v>58</v>
      </c>
      <c r="D57" s="38" t="s">
        <v>98</v>
      </c>
      <c r="E57" s="10" t="s">
        <v>32</v>
      </c>
      <c r="F57" s="9" t="s">
        <v>33</v>
      </c>
      <c r="G57" s="11">
        <v>1107500</v>
      </c>
      <c r="H57" s="11">
        <v>1107500</v>
      </c>
    </row>
    <row r="58" spans="1:8" ht="52.5" customHeight="1" x14ac:dyDescent="0.2">
      <c r="A58" s="39" t="s">
        <v>101</v>
      </c>
      <c r="B58" s="20" t="s">
        <v>85</v>
      </c>
      <c r="C58" s="25" t="s">
        <v>58</v>
      </c>
      <c r="D58" s="38" t="s">
        <v>98</v>
      </c>
      <c r="E58" s="25" t="s">
        <v>102</v>
      </c>
      <c r="F58" s="39" t="s">
        <v>101</v>
      </c>
      <c r="G58" s="26">
        <v>417120</v>
      </c>
      <c r="H58" s="50">
        <v>417120</v>
      </c>
    </row>
    <row r="59" spans="1:8" ht="15.75" customHeight="1" x14ac:dyDescent="0.2">
      <c r="A59" s="9" t="s">
        <v>116</v>
      </c>
      <c r="B59" s="20" t="s">
        <v>85</v>
      </c>
      <c r="C59" s="25" t="s">
        <v>58</v>
      </c>
      <c r="D59" s="25" t="s">
        <v>117</v>
      </c>
      <c r="E59" s="25" t="s">
        <v>118</v>
      </c>
      <c r="F59" s="9" t="s">
        <v>119</v>
      </c>
      <c r="G59" s="26"/>
      <c r="H59" s="50"/>
    </row>
    <row r="60" spans="1:8" ht="31.5" customHeight="1" x14ac:dyDescent="0.2">
      <c r="A60" s="6" t="s">
        <v>67</v>
      </c>
      <c r="B60" s="20" t="s">
        <v>85</v>
      </c>
      <c r="C60" s="7" t="s">
        <v>66</v>
      </c>
      <c r="D60" s="7"/>
      <c r="E60" s="7"/>
      <c r="F60" s="6"/>
      <c r="G60" s="32">
        <f>G61+G63+G65+G67+G70</f>
        <v>1815169.45</v>
      </c>
      <c r="H60" s="32">
        <f>H61+H63+H65+H67+H70</f>
        <v>1815169.45</v>
      </c>
    </row>
    <row r="61" spans="1:8" ht="33.75" hidden="1" customHeight="1" x14ac:dyDescent="0.2">
      <c r="A61" s="6" t="s">
        <v>68</v>
      </c>
      <c r="B61" s="20" t="s">
        <v>85</v>
      </c>
      <c r="C61" s="7" t="s">
        <v>66</v>
      </c>
      <c r="D61" s="37" t="s">
        <v>103</v>
      </c>
      <c r="E61" s="7"/>
      <c r="F61" s="6"/>
      <c r="G61" s="8">
        <f>G62</f>
        <v>0</v>
      </c>
      <c r="H61" s="8">
        <f>H62</f>
        <v>0</v>
      </c>
    </row>
    <row r="62" spans="1:8" ht="31.5" hidden="1" customHeight="1" x14ac:dyDescent="0.2">
      <c r="A62" s="9" t="s">
        <v>33</v>
      </c>
      <c r="B62" s="20" t="s">
        <v>85</v>
      </c>
      <c r="C62" s="10" t="s">
        <v>66</v>
      </c>
      <c r="D62" s="38" t="s">
        <v>103</v>
      </c>
      <c r="E62" s="10" t="s">
        <v>32</v>
      </c>
      <c r="F62" s="9" t="s">
        <v>33</v>
      </c>
      <c r="G62" s="11">
        <v>0</v>
      </c>
      <c r="H62" s="23">
        <v>0</v>
      </c>
    </row>
    <row r="63" spans="1:8" ht="33.75" customHeight="1" x14ac:dyDescent="0.2">
      <c r="A63" s="6" t="s">
        <v>69</v>
      </c>
      <c r="B63" s="20" t="s">
        <v>85</v>
      </c>
      <c r="C63" s="7" t="s">
        <v>66</v>
      </c>
      <c r="D63" s="37" t="s">
        <v>104</v>
      </c>
      <c r="E63" s="7"/>
      <c r="F63" s="6"/>
      <c r="G63" s="8">
        <f>G64</f>
        <v>242380.79999999999</v>
      </c>
      <c r="H63" s="8">
        <f>H64</f>
        <v>242380.79999999999</v>
      </c>
    </row>
    <row r="64" spans="1:8" ht="42" customHeight="1" x14ac:dyDescent="0.2">
      <c r="A64" s="9" t="s">
        <v>33</v>
      </c>
      <c r="B64" s="20" t="s">
        <v>85</v>
      </c>
      <c r="C64" s="10" t="s">
        <v>66</v>
      </c>
      <c r="D64" s="38" t="s">
        <v>104</v>
      </c>
      <c r="E64" s="10" t="s">
        <v>32</v>
      </c>
      <c r="F64" s="9" t="s">
        <v>33</v>
      </c>
      <c r="G64" s="11">
        <v>242380.79999999999</v>
      </c>
      <c r="H64" s="11">
        <v>242380.79999999999</v>
      </c>
    </row>
    <row r="65" spans="1:8" ht="33.75" customHeight="1" x14ac:dyDescent="0.2">
      <c r="A65" s="6" t="s">
        <v>70</v>
      </c>
      <c r="B65" s="20" t="s">
        <v>85</v>
      </c>
      <c r="C65" s="7" t="s">
        <v>66</v>
      </c>
      <c r="D65" s="37" t="s">
        <v>105</v>
      </c>
      <c r="E65" s="7"/>
      <c r="F65" s="6"/>
      <c r="G65" s="8">
        <f>G66</f>
        <v>37499</v>
      </c>
      <c r="H65" s="8">
        <f>H66</f>
        <v>37499</v>
      </c>
    </row>
    <row r="66" spans="1:8" ht="15.75" customHeight="1" x14ac:dyDescent="0.2">
      <c r="A66" s="9" t="s">
        <v>33</v>
      </c>
      <c r="B66" s="20" t="s">
        <v>85</v>
      </c>
      <c r="C66" s="10" t="s">
        <v>66</v>
      </c>
      <c r="D66" s="38" t="s">
        <v>105</v>
      </c>
      <c r="E66" s="10" t="s">
        <v>32</v>
      </c>
      <c r="F66" s="9" t="s">
        <v>33</v>
      </c>
      <c r="G66" s="11">
        <v>37499</v>
      </c>
      <c r="H66" s="50">
        <v>37499</v>
      </c>
    </row>
    <row r="67" spans="1:8" ht="33.75" customHeight="1" x14ac:dyDescent="0.2">
      <c r="A67" s="6" t="s">
        <v>71</v>
      </c>
      <c r="B67" s="20" t="s">
        <v>85</v>
      </c>
      <c r="C67" s="7" t="s">
        <v>66</v>
      </c>
      <c r="D67" s="37" t="s">
        <v>106</v>
      </c>
      <c r="E67" s="7"/>
      <c r="F67" s="6"/>
      <c r="G67" s="8">
        <f>G68+G69</f>
        <v>595382.86</v>
      </c>
      <c r="H67" s="8">
        <f>H68+H69</f>
        <v>595382.86</v>
      </c>
    </row>
    <row r="68" spans="1:8" ht="15.75" customHeight="1" x14ac:dyDescent="0.2">
      <c r="A68" s="9" t="s">
        <v>33</v>
      </c>
      <c r="B68" s="20" t="s">
        <v>85</v>
      </c>
      <c r="C68" s="10" t="s">
        <v>66</v>
      </c>
      <c r="D68" s="38" t="s">
        <v>106</v>
      </c>
      <c r="E68" s="10" t="s">
        <v>32</v>
      </c>
      <c r="F68" s="9" t="s">
        <v>33</v>
      </c>
      <c r="G68" s="11">
        <v>291517.5</v>
      </c>
      <c r="H68" s="11">
        <v>291517.5</v>
      </c>
    </row>
    <row r="69" spans="1:8" ht="15.75" customHeight="1" x14ac:dyDescent="0.2">
      <c r="A69" s="9" t="s">
        <v>121</v>
      </c>
      <c r="B69" s="20" t="s">
        <v>85</v>
      </c>
      <c r="C69" s="10" t="s">
        <v>66</v>
      </c>
      <c r="D69" s="38" t="s">
        <v>106</v>
      </c>
      <c r="E69" s="10" t="s">
        <v>120</v>
      </c>
      <c r="F69" s="9" t="s">
        <v>121</v>
      </c>
      <c r="G69" s="11">
        <v>303865.36</v>
      </c>
      <c r="H69" s="11">
        <v>303865.36</v>
      </c>
    </row>
    <row r="70" spans="1:8" ht="33.75" customHeight="1" x14ac:dyDescent="0.2">
      <c r="A70" s="6" t="s">
        <v>73</v>
      </c>
      <c r="B70" s="20" t="s">
        <v>85</v>
      </c>
      <c r="C70" s="7" t="s">
        <v>66</v>
      </c>
      <c r="D70" s="37" t="s">
        <v>108</v>
      </c>
      <c r="E70" s="7"/>
      <c r="F70" s="6"/>
      <c r="G70" s="8">
        <f>G71</f>
        <v>939906.79</v>
      </c>
      <c r="H70" s="8">
        <f>H71</f>
        <v>939906.79</v>
      </c>
    </row>
    <row r="71" spans="1:8" ht="31.5" customHeight="1" x14ac:dyDescent="0.2">
      <c r="A71" s="9" t="s">
        <v>33</v>
      </c>
      <c r="B71" s="20" t="s">
        <v>85</v>
      </c>
      <c r="C71" s="10" t="s">
        <v>66</v>
      </c>
      <c r="D71" s="38" t="s">
        <v>108</v>
      </c>
      <c r="E71" s="10" t="s">
        <v>32</v>
      </c>
      <c r="F71" s="9" t="s">
        <v>33</v>
      </c>
      <c r="G71" s="11">
        <v>939906.79</v>
      </c>
      <c r="H71" s="11">
        <v>939906.79</v>
      </c>
    </row>
    <row r="72" spans="1:8" ht="73.5" customHeight="1" x14ac:dyDescent="0.2">
      <c r="A72" s="45" t="s">
        <v>113</v>
      </c>
      <c r="B72" s="20" t="s">
        <v>85</v>
      </c>
      <c r="C72" s="46" t="s">
        <v>111</v>
      </c>
      <c r="D72" s="46"/>
      <c r="E72" s="46"/>
      <c r="F72" s="47"/>
      <c r="G72" s="48">
        <f>G73</f>
        <v>664985.18000000005</v>
      </c>
      <c r="H72" s="48">
        <f>H73</f>
        <v>664985.18000000005</v>
      </c>
    </row>
    <row r="73" spans="1:8" ht="33.75" customHeight="1" x14ac:dyDescent="0.2">
      <c r="A73" s="9" t="s">
        <v>114</v>
      </c>
      <c r="B73" s="20" t="s">
        <v>85</v>
      </c>
      <c r="C73" s="25" t="s">
        <v>111</v>
      </c>
      <c r="D73" s="25" t="s">
        <v>112</v>
      </c>
      <c r="E73" s="25"/>
      <c r="F73" s="40"/>
      <c r="G73" s="26">
        <f>G74</f>
        <v>664985.18000000005</v>
      </c>
      <c r="H73" s="41">
        <f>H74</f>
        <v>664985.18000000005</v>
      </c>
    </row>
    <row r="74" spans="1:8" ht="15.75" customHeight="1" x14ac:dyDescent="0.2">
      <c r="A74" s="9" t="s">
        <v>115</v>
      </c>
      <c r="B74" s="20" t="s">
        <v>85</v>
      </c>
      <c r="C74" s="25" t="s">
        <v>111</v>
      </c>
      <c r="D74" s="25" t="s">
        <v>112</v>
      </c>
      <c r="E74" s="25" t="s">
        <v>32</v>
      </c>
      <c r="F74" s="9" t="s">
        <v>115</v>
      </c>
      <c r="G74" s="26">
        <v>664985.18000000005</v>
      </c>
      <c r="H74" s="26">
        <v>664985.18000000005</v>
      </c>
    </row>
    <row r="75" spans="1:8" ht="21" customHeight="1" x14ac:dyDescent="0.2">
      <c r="A75" s="6" t="s">
        <v>75</v>
      </c>
      <c r="B75" s="20" t="s">
        <v>85</v>
      </c>
      <c r="C75" s="7" t="s">
        <v>74</v>
      </c>
      <c r="D75" s="7"/>
      <c r="E75" s="7"/>
      <c r="F75" s="6"/>
      <c r="G75" s="32">
        <f>G76</f>
        <v>150823.85999999999</v>
      </c>
      <c r="H75" s="32">
        <f>H76</f>
        <v>150823.66</v>
      </c>
    </row>
    <row r="76" spans="1:8" ht="33.75" customHeight="1" x14ac:dyDescent="0.2">
      <c r="A76" s="6" t="s">
        <v>76</v>
      </c>
      <c r="B76" s="20" t="s">
        <v>85</v>
      </c>
      <c r="C76" s="7" t="s">
        <v>74</v>
      </c>
      <c r="D76" s="37" t="s">
        <v>109</v>
      </c>
      <c r="E76" s="7"/>
      <c r="F76" s="6"/>
      <c r="G76" s="8">
        <f>G77</f>
        <v>150823.85999999999</v>
      </c>
      <c r="H76" s="8">
        <f>H77</f>
        <v>150823.66</v>
      </c>
    </row>
    <row r="77" spans="1:8" ht="12.75" customHeight="1" x14ac:dyDescent="0.2">
      <c r="A77" s="9" t="s">
        <v>78</v>
      </c>
      <c r="B77" s="20" t="s">
        <v>85</v>
      </c>
      <c r="C77" s="10" t="s">
        <v>74</v>
      </c>
      <c r="D77" s="38" t="s">
        <v>109</v>
      </c>
      <c r="E77" s="10" t="s">
        <v>77</v>
      </c>
      <c r="F77" s="9" t="s">
        <v>78</v>
      </c>
      <c r="G77" s="11">
        <v>150823.85999999999</v>
      </c>
      <c r="H77" s="11">
        <v>150823.66</v>
      </c>
    </row>
    <row r="78" spans="1:8" ht="12.75" customHeight="1" x14ac:dyDescent="0.2">
      <c r="A78" s="6" t="s">
        <v>80</v>
      </c>
      <c r="B78" s="20" t="s">
        <v>85</v>
      </c>
      <c r="C78" s="7" t="s">
        <v>79</v>
      </c>
      <c r="D78" s="7"/>
      <c r="E78" s="7"/>
      <c r="F78" s="6"/>
      <c r="G78" s="32">
        <f>G79+G81</f>
        <v>2692710.12</v>
      </c>
      <c r="H78" s="32">
        <f>H79+H81</f>
        <v>1093365.1200000001</v>
      </c>
    </row>
    <row r="79" spans="1:8" ht="12.75" customHeight="1" x14ac:dyDescent="0.2">
      <c r="A79" s="6" t="s">
        <v>81</v>
      </c>
      <c r="B79" s="20" t="s">
        <v>85</v>
      </c>
      <c r="C79" s="7" t="s">
        <v>79</v>
      </c>
      <c r="D79" s="37" t="s">
        <v>110</v>
      </c>
      <c r="E79" s="7"/>
      <c r="F79" s="6"/>
      <c r="G79" s="8">
        <f>G80</f>
        <v>192710.12</v>
      </c>
      <c r="H79" s="8">
        <f>H80</f>
        <v>192710.12</v>
      </c>
    </row>
    <row r="80" spans="1:8" ht="12.75" customHeight="1" x14ac:dyDescent="0.2">
      <c r="A80" s="14" t="s">
        <v>33</v>
      </c>
      <c r="B80" s="20" t="s">
        <v>85</v>
      </c>
      <c r="C80" s="15" t="s">
        <v>79</v>
      </c>
      <c r="D80" s="42" t="s">
        <v>110</v>
      </c>
      <c r="E80" s="15" t="s">
        <v>32</v>
      </c>
      <c r="F80" s="14" t="s">
        <v>33</v>
      </c>
      <c r="G80" s="16">
        <v>192710.12</v>
      </c>
      <c r="H80" s="16">
        <v>192710.12</v>
      </c>
    </row>
    <row r="81" spans="1:8" ht="39" customHeight="1" x14ac:dyDescent="0.2">
      <c r="A81" s="39" t="s">
        <v>101</v>
      </c>
      <c r="B81" s="20" t="s">
        <v>85</v>
      </c>
      <c r="C81" s="15" t="s">
        <v>79</v>
      </c>
      <c r="D81" s="42" t="s">
        <v>110</v>
      </c>
      <c r="E81" s="15" t="s">
        <v>102</v>
      </c>
      <c r="F81" s="39" t="s">
        <v>101</v>
      </c>
      <c r="G81" s="16">
        <v>2500000</v>
      </c>
      <c r="H81" s="50">
        <v>900655</v>
      </c>
    </row>
  </sheetData>
  <mergeCells count="7">
    <mergeCell ref="B6:F6"/>
    <mergeCell ref="F1:H1"/>
    <mergeCell ref="A5:C5"/>
    <mergeCell ref="A6:A7"/>
    <mergeCell ref="G6:G7"/>
    <mergeCell ref="H6:H7"/>
    <mergeCell ref="A3:H3"/>
  </mergeCells>
  <pageMargins left="0.98425196850393704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'1'!BFT_Print_Titles</vt:lpstr>
      <vt:lpstr>'2'!BFT_Print_Titles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rep:2.45.0.181</dc:description>
  <cp:lastModifiedBy>Пользователь Windows</cp:lastModifiedBy>
  <cp:lastPrinted>2022-03-31T09:29:57Z</cp:lastPrinted>
  <dcterms:created xsi:type="dcterms:W3CDTF">2018-10-24T06:02:23Z</dcterms:created>
  <dcterms:modified xsi:type="dcterms:W3CDTF">2022-03-31T09:31:15Z</dcterms:modified>
</cp:coreProperties>
</file>